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Directeur financier\Publications internet\"/>
    </mc:Choice>
  </mc:AlternateContent>
  <xr:revisionPtr revIDLastSave="0" documentId="13_ncr:1_{95FFBA11-CE1D-494C-9F4F-9474677900FB}" xr6:coauthVersionLast="36" xr6:coauthVersionMax="47" xr10:uidLastSave="{00000000-0000-0000-0000-000000000000}"/>
  <bookViews>
    <workbookView xWindow="3555" yWindow="2460" windowWidth="21600" windowHeight="11295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definedNames>
    <definedName name="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E1" i="33"/>
  <c r="E1" i="32"/>
  <c r="E1" i="31"/>
  <c r="E1" i="25"/>
  <c r="G1" i="30"/>
  <c r="G1" i="29"/>
  <c r="G1" i="23"/>
  <c r="E6" i="33" l="1"/>
  <c r="F6" i="33"/>
  <c r="G6" i="33"/>
  <c r="H6" i="33"/>
  <c r="I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 s="1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Q29" i="29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T9" i="23" l="1"/>
  <c r="Q9" i="23"/>
  <c r="N9" i="23"/>
  <c r="H9" i="23"/>
  <c r="J2" i="33"/>
  <c r="X2" i="30"/>
  <c r="Y2" i="27"/>
  <c r="Y2" i="26"/>
  <c r="J2" i="32"/>
  <c r="I7" i="32" s="1"/>
  <c r="H7" i="32" s="1"/>
  <c r="G7" i="32" s="1"/>
  <c r="F7" i="32" s="1"/>
  <c r="E7" i="32" s="1"/>
  <c r="X2" i="23"/>
  <c r="T8" i="23" s="1"/>
  <c r="J2" i="31"/>
  <c r="I7" i="31" s="1"/>
  <c r="H7" i="31" s="1"/>
  <c r="G7" i="31" s="1"/>
  <c r="F7" i="31" s="1"/>
  <c r="E7" i="31" s="1"/>
  <c r="X2" i="29"/>
  <c r="J2" i="25"/>
  <c r="I7" i="25" s="1"/>
  <c r="H7" i="25" s="1"/>
  <c r="G7" i="25" s="1"/>
  <c r="F7" i="25" s="1"/>
  <c r="E7" i="25" s="1"/>
  <c r="K10" i="23"/>
  <c r="N10" i="23"/>
  <c r="Q10" i="23"/>
  <c r="I7" i="33"/>
  <c r="H7" i="33" s="1"/>
  <c r="G7" i="33" s="1"/>
  <c r="F7" i="33" s="1"/>
  <c r="E7" i="33" s="1"/>
  <c r="K9" i="23"/>
  <c r="Q8" i="23"/>
  <c r="N8" i="23" s="1"/>
  <c r="K8" i="23" s="1"/>
  <c r="H8" i="23" s="1"/>
  <c r="H29" i="29"/>
  <c r="H10" i="23" s="1"/>
  <c r="T29" i="29"/>
  <c r="T10" i="23" s="1"/>
  <c r="T9" i="29" l="1"/>
  <c r="Q9" i="29" s="1"/>
  <c r="N9" i="29" s="1"/>
  <c r="K9" i="29" s="1"/>
  <c r="H9" i="29" s="1"/>
  <c r="T21" i="29"/>
  <c r="Q21" i="29" s="1"/>
  <c r="N21" i="29" s="1"/>
  <c r="K21" i="29" s="1"/>
  <c r="H21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</calcChain>
</file>

<file path=xl/sharedStrings.xml><?xml version="1.0" encoding="utf-8"?>
<sst xmlns="http://schemas.openxmlformats.org/spreadsheetml/2006/main" count="186" uniqueCount="99">
  <si>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</si>
  <si>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</si>
  <si>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</si>
  <si>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</si>
  <si>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</si>
  <si>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</si>
  <si>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</si>
  <si>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</si>
  <si>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</si>
  <si>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</si>
  <si>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</si>
  <si>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</si>
  <si>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</si>
  <si>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</si>
  <si>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</si>
  <si>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</si>
  <si>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</si>
  <si>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</si>
  <si>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</si>
  <si>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</si>
  <si>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</si>
  <si>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</si>
  <si>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</si>
  <si>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</si>
  <si>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</si>
  <si>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</si>
  <si>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</si>
  <si>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</si>
  <si>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</si>
  <si>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</si>
  <si>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</si>
  <si>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</si>
  <si>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</si>
  <si>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</si>
  <si>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</si>
  <si>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</si>
  <si>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</si>
  <si>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</si>
  <si>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</si>
  <si>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</si>
  <si>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</si>
  <si>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</si>
  <si>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</si>
  <si>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</si>
  <si>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</si>
  <si>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</si>
  <si>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</si>
  <si>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</si>
  <si>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</si>
  <si>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</si>
  <si>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</si>
  <si>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</si>
  <si>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</si>
  <si>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</si>
  <si>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</si>
  <si>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</si>
  <si>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</si>
  <si>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</si>
  <si>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</si>
  <si>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</si>
  <si>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</si>
  <si>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</si>
  <si>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</si>
  <si>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</si>
  <si>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</si>
  <si>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</si>
  <si>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</si>
  <si>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</si>
  <si>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</si>
  <si>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</si>
  <si>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</si>
  <si>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</si>
  <si>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</si>
  <si>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</si>
  <si>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</si>
  <si>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</si>
  <si>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</si>
  <si>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</si>
  <si>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 Ramillies</t>
  </si>
  <si>
    <t>Administration communale de :</t>
  </si>
  <si>
    <t>RAMILLIES</t>
  </si>
  <si>
    <t>Avenue des Déportés, 48</t>
  </si>
  <si>
    <t>1367 RAMILLIES</t>
  </si>
  <si>
    <t>www.ramillies.be</t>
  </si>
  <si>
    <t>Synthèse du Budget</t>
  </si>
  <si>
    <t>S Y N T H È S E  du  B U D G E T_x000D_
(avec  M. B. approuvées)</t>
  </si>
  <si>
    <t>Module informatisé de publication des budgets annuels</t>
  </si>
  <si>
    <t>Date d’arrêt de la M.B. par le conseil:</t>
  </si>
  <si>
    <t>Budget</t>
  </si>
  <si>
    <t>Laurent NOËL</t>
  </si>
  <si>
    <t>081 43.23.34</t>
  </si>
  <si>
    <t>laurent.noel@ramillies.be</t>
  </si>
  <si>
    <t>Stéphan GODART</t>
  </si>
  <si>
    <t>081 43.23.49</t>
  </si>
  <si>
    <t>stephan.godart@ramillies.be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</si>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</sst>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€_-;\-* #,##0\ _€_-;_-* &quot;-&quot;??\ _€_-;_-@_-"/>
    <numFmt numFmtId="165" formatCode="#,##0.00_ ;\-#,##0.00\ "/>
    <numFmt numFmtId="166" formatCode="#,##0_ ;\-#,##0\ "/>
  </numFmts>
  <fonts count="30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95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 applyBorder="1"/>
    <xf numFmtId="0" fontId="0" fillId="0" borderId="1" xfId="0" applyBorder="1"/>
    <xf numFmtId="0" fontId="0" fillId="2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 applyBorder="1"/>
    <xf numFmtId="0" fontId="0" fillId="7" borderId="6" xfId="0" applyFill="1" applyBorder="1"/>
    <xf numFmtId="0" fontId="3" fillId="0" borderId="0" xfId="0" applyFont="1" applyBorder="1" applyAlignment="1">
      <alignment horizontal="left"/>
    </xf>
    <xf numFmtId="0" fontId="11" fillId="0" borderId="0" xfId="0" applyFont="1"/>
    <xf numFmtId="0" fontId="10" fillId="0" borderId="0" xfId="0" applyFont="1"/>
    <xf numFmtId="0" fontId="0" fillId="0" borderId="0" xfId="0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Border="1"/>
    <xf numFmtId="0" fontId="3" fillId="0" borderId="0" xfId="0" applyFont="1"/>
    <xf numFmtId="0" fontId="10" fillId="0" borderId="0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7" borderId="8" xfId="0" applyFont="1" applyFill="1" applyBorder="1" applyAlignment="1">
      <alignment vertical="center"/>
    </xf>
    <xf numFmtId="49" fontId="11" fillId="0" borderId="0" xfId="0" applyNumberFormat="1" applyFont="1" applyBorder="1" applyAlignment="1">
      <alignment vertical="center"/>
    </xf>
    <xf numFmtId="0" fontId="6" fillId="0" borderId="9" xfId="0" applyFont="1" applyBorder="1" applyAlignment="1"/>
    <xf numFmtId="0" fontId="6" fillId="0" borderId="10" xfId="0" applyFont="1" applyBorder="1" applyAlignment="1"/>
    <xf numFmtId="0" fontId="0" fillId="0" borderId="0" xfId="0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7" borderId="8" xfId="0" applyFill="1" applyBorder="1"/>
    <xf numFmtId="0" fontId="10" fillId="0" borderId="0" xfId="0" applyFont="1" applyBorder="1"/>
    <xf numFmtId="0" fontId="13" fillId="0" borderId="0" xfId="0" applyFont="1" applyBorder="1" applyAlignment="1"/>
    <xf numFmtId="0" fontId="12" fillId="0" borderId="0" xfId="0" applyFont="1" applyBorder="1" applyAlignment="1">
      <alignment vertical="center"/>
    </xf>
    <xf numFmtId="0" fontId="12" fillId="0" borderId="0" xfId="0" applyFont="1" applyFill="1" applyBorder="1"/>
    <xf numFmtId="3" fontId="12" fillId="0" borderId="0" xfId="0" applyNumberFormat="1" applyFont="1" applyFill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8" fillId="0" borderId="0" xfId="0" applyFont="1"/>
    <xf numFmtId="0" fontId="18" fillId="0" borderId="0" xfId="0" applyFont="1" applyBorder="1"/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/>
    <xf numFmtId="0" fontId="18" fillId="0" borderId="1" xfId="0" applyFont="1" applyBorder="1"/>
    <xf numFmtId="0" fontId="0" fillId="0" borderId="0" xfId="0" applyAlignment="1">
      <alignment wrapText="1"/>
    </xf>
    <xf numFmtId="0" fontId="19" fillId="0" borderId="0" xfId="0" applyFont="1" applyFill="1" applyBorder="1" applyAlignment="1">
      <alignment vertical="center"/>
    </xf>
    <xf numFmtId="4" fontId="14" fillId="0" borderId="0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4" fontId="14" fillId="0" borderId="0" xfId="0" applyNumberFormat="1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4" fillId="0" borderId="0" xfId="0" applyFo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0" xfId="0" applyFont="1" applyFill="1" applyBorder="1" applyAlignment="1"/>
    <xf numFmtId="4" fontId="21" fillId="0" borderId="0" xfId="0" applyNumberFormat="1" applyFont="1" applyFill="1" applyBorder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0" fillId="0" borderId="1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10" borderId="5" xfId="0" applyFont="1" applyFill="1" applyBorder="1" applyAlignment="1">
      <alignment horizontal="center"/>
    </xf>
    <xf numFmtId="0" fontId="0" fillId="0" borderId="0" xfId="0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10" fillId="0" borderId="0" xfId="0" applyFont="1" applyBorder="1" applyAlignment="1">
      <alignment horizontal="left"/>
    </xf>
    <xf numFmtId="0" fontId="23" fillId="0" borderId="0" xfId="0" applyFont="1" applyAlignment="1">
      <alignment vertical="center"/>
    </xf>
    <xf numFmtId="0" fontId="10" fillId="0" borderId="0" xfId="0" applyFont="1" applyFill="1" applyBorder="1" applyAlignment="1">
      <alignment vertical="center"/>
    </xf>
    <xf numFmtId="0" fontId="24" fillId="0" borderId="0" xfId="0" applyFont="1" applyBorder="1" applyAlignment="1">
      <alignment horizontal="left"/>
    </xf>
    <xf numFmtId="0" fontId="24" fillId="0" borderId="0" xfId="0" applyFont="1" applyBorder="1" applyAlignment="1">
      <alignment horizontal="left" vertical="top"/>
    </xf>
    <xf numFmtId="0" fontId="14" fillId="0" borderId="0" xfId="0" applyFont="1" applyAlignment="1">
      <alignment vertical="top"/>
    </xf>
    <xf numFmtId="0" fontId="3" fillId="0" borderId="0" xfId="0" applyFont="1" applyAlignment="1">
      <alignment vertical="top"/>
    </xf>
    <xf numFmtId="165" fontId="10" fillId="0" borderId="0" xfId="0" applyNumberFormat="1" applyFont="1" applyFill="1" applyBorder="1" applyAlignment="1">
      <alignment vertical="top"/>
    </xf>
    <xf numFmtId="0" fontId="12" fillId="0" borderId="0" xfId="0" applyFont="1" applyBorder="1" applyAlignment="1">
      <alignment vertical="top"/>
    </xf>
    <xf numFmtId="0" fontId="3" fillId="0" borderId="0" xfId="0" applyFont="1" applyFill="1" applyBorder="1"/>
    <xf numFmtId="0" fontId="10" fillId="0" borderId="0" xfId="0" applyFont="1" applyFill="1" applyBorder="1"/>
    <xf numFmtId="0" fontId="0" fillId="0" borderId="0" xfId="0" applyFill="1" applyBorder="1"/>
    <xf numFmtId="0" fontId="18" fillId="0" borderId="0" xfId="0" applyFont="1" applyFill="1" applyBorder="1"/>
    <xf numFmtId="0" fontId="15" fillId="0" borderId="0" xfId="0" applyFont="1" applyFill="1" applyBorder="1" applyAlignment="1">
      <alignment vertical="center"/>
    </xf>
    <xf numFmtId="166" fontId="14" fillId="0" borderId="0" xfId="5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11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26" fillId="0" borderId="0" xfId="0" applyFont="1" applyAlignment="1">
      <alignment horizontal="center" vertical="center" readingOrder="1"/>
    </xf>
    <xf numFmtId="0" fontId="24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4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4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0" fillId="0" borderId="0" xfId="0" applyFont="1" applyBorder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10" fillId="0" borderId="0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14" fillId="23" borderId="7" xfId="0" applyFont="1" applyFill="1" applyBorder="1" applyAlignment="1">
      <alignment vertical="center"/>
    </xf>
    <xf numFmtId="0" fontId="14" fillId="23" borderId="0" xfId="0" applyFont="1" applyFill="1" applyBorder="1" applyAlignment="1">
      <alignment vertical="center"/>
    </xf>
    <xf numFmtId="0" fontId="14" fillId="23" borderId="3" xfId="0" applyFont="1" applyFill="1" applyBorder="1" applyAlignment="1">
      <alignment vertical="center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Border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Border="1" applyAlignment="1">
      <alignment vertical="center"/>
    </xf>
    <xf numFmtId="0" fontId="19" fillId="23" borderId="3" xfId="0" applyFont="1" applyFill="1" applyBorder="1" applyAlignment="1">
      <alignment vertical="center"/>
    </xf>
    <xf numFmtId="0" fontId="14" fillId="23" borderId="7" xfId="0" applyFont="1" applyFill="1" applyBorder="1" applyAlignment="1">
      <alignment vertical="center" wrapText="1"/>
    </xf>
    <xf numFmtId="0" fontId="14" fillId="23" borderId="0" xfId="0" applyFont="1" applyFill="1" applyBorder="1" applyAlignment="1">
      <alignment vertical="center" wrapText="1"/>
    </xf>
    <xf numFmtId="0" fontId="14" fillId="23" borderId="3" xfId="0" applyFont="1" applyFill="1" applyBorder="1" applyAlignment="1">
      <alignment vertical="center" wrapText="1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Border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4" fillId="23" borderId="10" xfId="0" applyFont="1" applyFill="1" applyBorder="1" applyAlignment="1">
      <alignment vertical="center"/>
    </xf>
    <xf numFmtId="0" fontId="14" fillId="23" borderId="9" xfId="0" applyFont="1" applyFill="1" applyBorder="1" applyAlignment="1">
      <alignment vertical="center"/>
    </xf>
    <xf numFmtId="0" fontId="14" fillId="23" borderId="2" xfId="0" applyFont="1" applyFill="1" applyBorder="1" applyAlignment="1">
      <alignment vertical="center"/>
    </xf>
    <xf numFmtId="0" fontId="7" fillId="0" borderId="0" xfId="0" applyFont="1" applyBorder="1" applyAlignme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4" fillId="23" borderId="7" xfId="0" applyFont="1" applyFill="1" applyBorder="1" applyAlignment="1"/>
    <xf numFmtId="0" fontId="14" fillId="23" borderId="0" xfId="0" applyFont="1" applyFill="1" applyBorder="1" applyAlignment="1"/>
    <xf numFmtId="0" fontId="14" fillId="23" borderId="3" xfId="0" applyFont="1" applyFill="1" applyBorder="1" applyAlignment="1"/>
    <xf numFmtId="0" fontId="14" fillId="23" borderId="11" xfId="0" applyFont="1" applyFill="1" applyBorder="1" applyAlignment="1"/>
    <xf numFmtId="0" fontId="14" fillId="23" borderId="1" xfId="0" applyFont="1" applyFill="1" applyBorder="1" applyAlignment="1"/>
    <xf numFmtId="0" fontId="14" fillId="23" borderId="4" xfId="0" applyFont="1" applyFill="1" applyBorder="1" applyAlignment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6" xfId="0" applyFont="1" applyBorder="1" applyAlignment="1"/>
    <xf numFmtId="0" fontId="10" fillId="0" borderId="8" xfId="0" applyFont="1" applyBorder="1" applyAlignment="1">
      <alignment horizontal="left" vertical="center"/>
    </xf>
    <xf numFmtId="0" fontId="0" fillId="0" borderId="0" xfId="0" applyBorder="1" applyAlignment="1">
      <alignment horizontal="right"/>
    </xf>
    <xf numFmtId="0" fontId="0" fillId="0" borderId="37" xfId="0" applyBorder="1" applyAlignment="1">
      <alignment horizontal="left"/>
    </xf>
    <xf numFmtId="0" fontId="7" fillId="0" borderId="38" xfId="0" applyFont="1" applyBorder="1" applyAlignment="1">
      <alignment horizontal="center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23" borderId="0" xfId="0" applyFont="1" applyFill="1" applyBorder="1" applyAlignment="1">
      <alignment horizontal="right"/>
    </xf>
    <xf numFmtId="0" fontId="7" fillId="0" borderId="5" xfId="0" applyFont="1" applyBorder="1" applyAlignment="1">
      <alignment horizontal="left"/>
    </xf>
    <xf numFmtId="0" fontId="7" fillId="0" borderId="0" xfId="0" applyFont="1" applyBorder="1" applyAlignment="1">
      <alignment horizontal="right" vertical="top"/>
    </xf>
    <xf numFmtId="0" fontId="10" fillId="0" borderId="0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26" fillId="23" borderId="0" xfId="0" applyFont="1" applyFill="1" applyBorder="1" applyAlignment="1">
      <alignment horizontal="center" vertical="center" wrapText="1"/>
    </xf>
    <xf numFmtId="0" fontId="27" fillId="0" borderId="34" xfId="0" applyFont="1" applyBorder="1" applyAlignment="1">
      <alignment horizontal="center"/>
    </xf>
    <xf numFmtId="0" fontId="27" fillId="0" borderId="35" xfId="0" applyFont="1" applyBorder="1" applyAlignment="1">
      <alignment horizontal="center"/>
    </xf>
    <xf numFmtId="0" fontId="10" fillId="0" borderId="7" xfId="0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10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1" fillId="7" borderId="16" xfId="0" applyFont="1" applyFill="1" applyBorder="1" applyAlignment="1">
      <alignment horizontal="right" vertical="center"/>
    </xf>
    <xf numFmtId="0" fontId="11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10" fillId="0" borderId="9" xfId="0" applyNumberFormat="1" applyFont="1" applyBorder="1" applyAlignment="1">
      <alignment horizontal="left" vertical="center"/>
    </xf>
    <xf numFmtId="0" fontId="10" fillId="0" borderId="0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/>
    </xf>
    <xf numFmtId="0" fontId="10" fillId="0" borderId="1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6" fontId="14" fillId="6" borderId="17" xfId="5" applyNumberFormat="1" applyFont="1" applyFill="1" applyBorder="1" applyAlignment="1">
      <alignment horizontal="center" vertical="center"/>
    </xf>
    <xf numFmtId="166" fontId="14" fillId="6" borderId="18" xfId="5" applyNumberFormat="1" applyFont="1" applyFill="1" applyBorder="1" applyAlignment="1">
      <alignment horizontal="center" vertical="center"/>
    </xf>
    <xf numFmtId="166" fontId="14" fillId="6" borderId="19" xfId="5" applyNumberFormat="1" applyFont="1" applyFill="1" applyBorder="1" applyAlignment="1">
      <alignment horizontal="center" vertical="center"/>
    </xf>
    <xf numFmtId="166" fontId="14" fillId="13" borderId="17" xfId="5" applyNumberFormat="1" applyFont="1" applyFill="1" applyBorder="1" applyAlignment="1">
      <alignment horizontal="center" vertical="center"/>
    </xf>
    <xf numFmtId="166" fontId="14" fillId="13" borderId="18" xfId="5" applyNumberFormat="1" applyFont="1" applyFill="1" applyBorder="1" applyAlignment="1">
      <alignment horizontal="center" vertical="center"/>
    </xf>
    <xf numFmtId="166" fontId="14" fillId="13" borderId="19" xfId="5" applyNumberFormat="1" applyFont="1" applyFill="1" applyBorder="1" applyAlignment="1">
      <alignment horizontal="center" vertical="center"/>
    </xf>
    <xf numFmtId="0" fontId="15" fillId="11" borderId="5" xfId="0" applyFont="1" applyFill="1" applyBorder="1" applyAlignment="1">
      <alignment horizontal="center" vertical="center"/>
    </xf>
    <xf numFmtId="0" fontId="11" fillId="15" borderId="5" xfId="0" applyFont="1" applyFill="1" applyBorder="1" applyAlignment="1">
      <alignment horizontal="center" vertical="center"/>
    </xf>
    <xf numFmtId="0" fontId="0" fillId="15" borderId="5" xfId="0" applyFill="1" applyBorder="1" applyAlignment="1"/>
    <xf numFmtId="0" fontId="14" fillId="12" borderId="14" xfId="0" applyFont="1" applyFill="1" applyBorder="1" applyAlignment="1">
      <alignment horizontal="center" vertical="center"/>
    </xf>
    <xf numFmtId="0" fontId="14" fillId="14" borderId="17" xfId="0" applyFont="1" applyFill="1" applyBorder="1" applyAlignment="1">
      <alignment horizontal="left" vertical="center"/>
    </xf>
    <xf numFmtId="0" fontId="14" fillId="14" borderId="18" xfId="0" applyFont="1" applyFill="1" applyBorder="1" applyAlignment="1">
      <alignment horizontal="left" vertical="center"/>
    </xf>
    <xf numFmtId="0" fontId="14" fillId="14" borderId="19" xfId="0" applyFont="1" applyFill="1" applyBorder="1" applyAlignment="1">
      <alignment horizontal="left" vertical="center"/>
    </xf>
    <xf numFmtId="0" fontId="15" fillId="13" borderId="17" xfId="0" applyFont="1" applyFill="1" applyBorder="1" applyAlignment="1">
      <alignment horizontal="left" vertical="center" wrapText="1"/>
    </xf>
    <xf numFmtId="0" fontId="15" fillId="13" borderId="18" xfId="0" applyFont="1" applyFill="1" applyBorder="1" applyAlignment="1">
      <alignment horizontal="left" vertical="center" wrapText="1"/>
    </xf>
    <xf numFmtId="0" fontId="15" fillId="13" borderId="19" xfId="0" applyFont="1" applyFill="1" applyBorder="1" applyAlignment="1">
      <alignment horizontal="left" vertical="center" wrapText="1"/>
    </xf>
    <xf numFmtId="0" fontId="15" fillId="11" borderId="5" xfId="0" applyFont="1" applyFill="1" applyBorder="1" applyAlignment="1">
      <alignment horizontal="right" vertical="center"/>
    </xf>
    <xf numFmtId="0" fontId="14" fillId="18" borderId="17" xfId="0" applyFont="1" applyFill="1" applyBorder="1" applyAlignment="1">
      <alignment horizontal="left" vertical="center"/>
    </xf>
    <xf numFmtId="0" fontId="14" fillId="18" borderId="18" xfId="0" applyFont="1" applyFill="1" applyBorder="1" applyAlignment="1">
      <alignment horizontal="left" vertical="center"/>
    </xf>
    <xf numFmtId="0" fontId="14" fillId="18" borderId="19" xfId="0" applyFont="1" applyFill="1" applyBorder="1" applyAlignment="1">
      <alignment horizontal="left" vertical="center"/>
    </xf>
    <xf numFmtId="164" fontId="12" fillId="18" borderId="17" xfId="5" applyNumberFormat="1" applyFont="1" applyFill="1" applyBorder="1" applyAlignment="1">
      <alignment vertical="center"/>
    </xf>
    <xf numFmtId="164" fontId="12" fillId="18" borderId="18" xfId="5" applyNumberFormat="1" applyFont="1" applyFill="1" applyBorder="1" applyAlignment="1">
      <alignment vertical="center"/>
    </xf>
    <xf numFmtId="164" fontId="12" fillId="18" borderId="19" xfId="5" applyNumberFormat="1" applyFont="1" applyFill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164" fontId="12" fillId="2" borderId="23" xfId="5" applyNumberFormat="1" applyFont="1" applyFill="1" applyBorder="1" applyAlignment="1">
      <alignment vertical="center"/>
    </xf>
    <xf numFmtId="164" fontId="12" fillId="2" borderId="13" xfId="5" applyNumberFormat="1" applyFont="1" applyFill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164" fontId="12" fillId="2" borderId="21" xfId="5" applyNumberFormat="1" applyFont="1" applyFill="1" applyBorder="1" applyAlignment="1">
      <alignment vertical="center"/>
    </xf>
    <xf numFmtId="164" fontId="12" fillId="2" borderId="22" xfId="5" applyNumberFormat="1" applyFont="1" applyFill="1" applyBorder="1" applyAlignment="1">
      <alignment vertical="center"/>
    </xf>
    <xf numFmtId="164" fontId="12" fillId="14" borderId="17" xfId="5" applyNumberFormat="1" applyFont="1" applyFill="1" applyBorder="1" applyAlignment="1">
      <alignment vertical="center"/>
    </xf>
    <xf numFmtId="164" fontId="12" fillId="14" borderId="18" xfId="5" applyNumberFormat="1" applyFont="1" applyFill="1" applyBorder="1" applyAlignment="1">
      <alignment vertical="center"/>
    </xf>
    <xf numFmtId="164" fontId="12" fillId="14" borderId="19" xfId="5" applyNumberFormat="1" applyFont="1" applyFill="1" applyBorder="1" applyAlignment="1">
      <alignment vertical="center"/>
    </xf>
    <xf numFmtId="164" fontId="12" fillId="2" borderId="0" xfId="5" applyNumberFormat="1" applyFont="1" applyFill="1" applyBorder="1" applyAlignment="1">
      <alignment vertical="center"/>
    </xf>
    <xf numFmtId="164" fontId="12" fillId="2" borderId="3" xfId="5" applyNumberFormat="1" applyFont="1" applyFill="1" applyBorder="1" applyAlignment="1">
      <alignment vertical="center"/>
    </xf>
    <xf numFmtId="0" fontId="15" fillId="12" borderId="5" xfId="0" applyFont="1" applyFill="1" applyBorder="1" applyAlignment="1">
      <alignment horizontal="right" vertical="center"/>
    </xf>
    <xf numFmtId="0" fontId="15" fillId="12" borderId="5" xfId="0" applyNumberFormat="1" applyFont="1" applyFill="1" applyBorder="1" applyAlignment="1">
      <alignment horizontal="center" vertical="center"/>
    </xf>
    <xf numFmtId="164" fontId="12" fillId="2" borderId="9" xfId="5" applyNumberFormat="1" applyFont="1" applyFill="1" applyBorder="1" applyAlignment="1">
      <alignment vertical="center"/>
    </xf>
    <xf numFmtId="164" fontId="12" fillId="2" borderId="2" xfId="5" applyNumberFormat="1" applyFont="1" applyFill="1" applyBorder="1" applyAlignment="1">
      <alignment vertical="center"/>
    </xf>
    <xf numFmtId="0" fontId="20" fillId="17" borderId="8" xfId="0" applyFont="1" applyFill="1" applyBorder="1" applyAlignment="1">
      <alignment horizontal="center" vertical="center"/>
    </xf>
    <xf numFmtId="0" fontId="0" fillId="17" borderId="8" xfId="0" applyFill="1" applyBorder="1" applyAlignment="1"/>
    <xf numFmtId="0" fontId="0" fillId="17" borderId="6" xfId="0" applyFill="1" applyBorder="1" applyAlignment="1"/>
    <xf numFmtId="0" fontId="15" fillId="12" borderId="15" xfId="0" applyFont="1" applyFill="1" applyBorder="1" applyAlignment="1">
      <alignment horizontal="right" vertical="center"/>
    </xf>
    <xf numFmtId="0" fontId="14" fillId="0" borderId="10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1" fillId="8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14" fillId="12" borderId="5" xfId="0" applyFont="1" applyFill="1" applyBorder="1" applyAlignment="1">
      <alignment horizontal="center" vertical="center"/>
    </xf>
    <xf numFmtId="0" fontId="20" fillId="16" borderId="8" xfId="0" applyFont="1" applyFill="1" applyBorder="1" applyAlignment="1">
      <alignment horizontal="center" vertical="center"/>
    </xf>
    <xf numFmtId="0" fontId="0" fillId="16" borderId="8" xfId="0" applyFill="1" applyBorder="1" applyAlignment="1"/>
    <xf numFmtId="0" fontId="0" fillId="16" borderId="6" xfId="0" applyFill="1" applyBorder="1" applyAlignment="1"/>
    <xf numFmtId="0" fontId="11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4" fillId="0" borderId="7" xfId="0" applyFont="1" applyBorder="1" applyAlignment="1"/>
    <xf numFmtId="0" fontId="14" fillId="0" borderId="0" xfId="0" applyFont="1" applyBorder="1" applyAlignment="1"/>
    <xf numFmtId="0" fontId="14" fillId="0" borderId="3" xfId="0" applyFont="1" applyBorder="1" applyAlignment="1"/>
    <xf numFmtId="0" fontId="14" fillId="0" borderId="7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14" fillId="0" borderId="3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28" fillId="20" borderId="1" xfId="0" applyFont="1" applyFill="1" applyBorder="1" applyAlignment="1">
      <alignment horizontal="center" vertical="center"/>
    </xf>
    <xf numFmtId="0" fontId="29" fillId="20" borderId="1" xfId="0" applyFont="1" applyFill="1" applyBorder="1" applyAlignment="1">
      <alignment horizontal="center" vertical="center"/>
    </xf>
    <xf numFmtId="0" fontId="14" fillId="0" borderId="10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28" fillId="21" borderId="1" xfId="0" applyFont="1" applyFill="1" applyBorder="1" applyAlignment="1">
      <alignment horizontal="center" vertical="center"/>
    </xf>
    <xf numFmtId="0" fontId="29" fillId="21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9" fillId="16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29" fillId="22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10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49" fontId="10" fillId="0" borderId="10" xfId="0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6" fillId="23" borderId="0" xfId="0" applyNumberFormat="1" applyFont="1" applyFill="1" applyBorder="1" applyAlignment="1">
      <alignment horizontal="center" vertical="center" wrapText="1"/>
    </xf>
    <xf numFmtId="49" fontId="27" fillId="0" borderId="33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right" vertical="center" wrapText="1"/>
    </xf>
    <xf numFmtId="49" fontId="0" fillId="0" borderId="16" xfId="0" applyNumberFormat="1" applyBorder="1" applyAlignment="1">
      <alignment horizontal="center" vertical="center"/>
    </xf>
    <xf numFmtId="49" fontId="10" fillId="0" borderId="16" xfId="0" applyNumberFormat="1" applyFont="1" applyBorder="1" applyAlignment="1">
      <alignment horizontal="left" vertical="center"/>
    </xf>
    <xf numFmtId="49" fontId="10" fillId="7" borderId="8" xfId="0" applyNumberFormat="1" applyFont="1" applyFill="1" applyBorder="1" applyAlignment="1">
      <alignment horizontal="left" vertical="center"/>
    </xf>
    <xf numFmtId="49" fontId="10" fillId="0" borderId="9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10" fillId="0" borderId="0" xfId="0" applyNumberFormat="1" applyFont="1" applyBorder="1" applyAlignment="1">
      <alignment horizontal="left" vertical="center"/>
    </xf>
    <xf numFmtId="49" fontId="20" fillId="16" borderId="16" xfId="0" applyNumberFormat="1" applyFont="1" applyFill="1" applyBorder="1" applyAlignment="1">
      <alignment horizontal="center" vertical="center"/>
    </xf>
    <xf numFmtId="49" fontId="20" fillId="17" borderId="16" xfId="0" applyNumberFormat="1" applyFont="1" applyFill="1" applyBorder="1" applyAlignment="1">
      <alignment horizontal="center" vertical="center"/>
    </xf>
    <xf numFmtId="4" fontId="12" fillId="2" borderId="10" xfId="5" applyNumberFormat="1" applyFont="1" applyFill="1" applyBorder="1" applyAlignment="1">
      <alignment vertical="center"/>
    </xf>
    <xf numFmtId="4" fontId="12" fillId="2" borderId="7" xfId="5" applyNumberFormat="1" applyFont="1" applyFill="1" applyBorder="1" applyAlignment="1">
      <alignment vertical="center"/>
    </xf>
    <xf numFmtId="4" fontId="12" fillId="2" borderId="20" xfId="5" applyNumberFormat="1" applyFont="1" applyFill="1" applyBorder="1" applyAlignment="1">
      <alignment vertical="center"/>
    </xf>
    <xf numFmtId="4" fontId="12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62.310000000521541</c:v>
                </c:pt>
                <c:pt idx="1">
                  <c:v>0</c:v>
                </c:pt>
                <c:pt idx="2">
                  <c:v>0</c:v>
                </c:pt>
                <c:pt idx="3">
                  <c:v>-132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390783.21000000089</c:v>
                </c:pt>
                <c:pt idx="1">
                  <c:v>4287.1000000014901</c:v>
                </c:pt>
                <c:pt idx="2">
                  <c:v>21535.479999998584</c:v>
                </c:pt>
                <c:pt idx="3">
                  <c:v>32095.789999999106</c:v>
                </c:pt>
                <c:pt idx="4">
                  <c:v>182374.10000000149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6718748.7300000004</c:v>
                </c:pt>
                <c:pt idx="1">
                  <c:v>7271522.2999999998</c:v>
                </c:pt>
                <c:pt idx="2">
                  <c:v>8684209.7300000004</c:v>
                </c:pt>
                <c:pt idx="3">
                  <c:v>9287978.3900000006</c:v>
                </c:pt>
                <c:pt idx="4">
                  <c:v>9460516.5499999989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6718811.040000001</c:v>
                </c:pt>
                <c:pt idx="1">
                  <c:v>7271522.3000000007</c:v>
                </c:pt>
                <c:pt idx="2">
                  <c:v>8684209.7299999986</c:v>
                </c:pt>
                <c:pt idx="3">
                  <c:v>9287846.3900000006</c:v>
                </c:pt>
                <c:pt idx="4">
                  <c:v>9460516.5500000007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4870356.25</c:v>
                </c:pt>
                <c:pt idx="1">
                  <c:v>3159903.96</c:v>
                </c:pt>
                <c:pt idx="2">
                  <c:v>2559908.66</c:v>
                </c:pt>
                <c:pt idx="3">
                  <c:v>7114984.7699999996</c:v>
                </c:pt>
                <c:pt idx="4">
                  <c:v>7000008.6500000004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736347.5</c:v>
                </c:pt>
                <c:pt idx="1">
                  <c:v>3379240.46</c:v>
                </c:pt>
                <c:pt idx="2">
                  <c:v>1686655.4700000002</c:v>
                </c:pt>
                <c:pt idx="3">
                  <c:v>5079846.62</c:v>
                </c:pt>
                <c:pt idx="4">
                  <c:v>4169209.23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9" t="s">
        <v>8</v>
      </c>
      <c r="B3" s="10" t="s">
        <v>9</v>
      </c>
    </row>
    <row r="5" spans="1:5">
      <c r="A5" t="s">
        <v>10</v>
      </c>
      <c r="B5" s="11"/>
      <c r="C5" s="5"/>
    </row>
    <row r="6" spans="1:5">
      <c r="B6" s="5"/>
      <c r="C6" s="5"/>
    </row>
    <row r="7" spans="1:5">
      <c r="B7" s="11"/>
      <c r="C7" s="5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F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>
      <c r="A1" s="278" t="s">
        <v>84</v>
      </c>
      <c r="B1" s="182"/>
      <c r="C1" s="182"/>
      <c r="D1" s="182"/>
      <c r="E1" s="182"/>
      <c r="F1" s="182"/>
      <c r="G1" s="272" t="s">
        <v>78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44"/>
      <c r="U1" s="117" t="s">
        <v>12</v>
      </c>
      <c r="V1" s="154">
        <v>25122</v>
      </c>
    </row>
    <row r="2" spans="1:22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45"/>
      <c r="U2" s="118" t="s">
        <v>1</v>
      </c>
      <c r="V2" s="155">
        <f>R27</f>
        <v>2025</v>
      </c>
    </row>
    <row r="3" spans="1:22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U3" s="113" t="s">
        <v>30</v>
      </c>
      <c r="V3" s="166">
        <v>2</v>
      </c>
    </row>
    <row r="4" spans="1:22" ht="13.9" customHeight="1" thickBot="1">
      <c r="A4" s="74"/>
      <c r="B4" s="16"/>
      <c r="C4" s="16"/>
      <c r="D4" s="16"/>
      <c r="E4" s="16"/>
      <c r="F4" s="28"/>
      <c r="G4" s="28"/>
      <c r="H4" s="27"/>
      <c r="I4" s="27"/>
      <c r="J4" s="28"/>
      <c r="K4" s="28"/>
      <c r="L4" s="28"/>
      <c r="M4" s="28"/>
      <c r="N4" s="27"/>
      <c r="O4" s="27"/>
      <c r="P4" s="89"/>
      <c r="Q4" s="89"/>
      <c r="R4" s="90"/>
      <c r="S4" s="90"/>
    </row>
    <row r="5" spans="1:22" ht="13.9" customHeight="1" thickTop="1">
      <c r="C5" s="92"/>
      <c r="D5" s="93"/>
      <c r="E5" s="93"/>
      <c r="F5" s="93"/>
      <c r="G5" s="93"/>
      <c r="H5" s="94"/>
      <c r="I5" s="94"/>
      <c r="J5" s="93"/>
      <c r="K5" s="93"/>
      <c r="L5" s="94"/>
      <c r="M5" s="94"/>
      <c r="N5" s="94"/>
      <c r="O5" s="94"/>
      <c r="P5" s="93"/>
      <c r="Q5" s="93"/>
      <c r="R5" s="95"/>
      <c r="S5" s="95"/>
      <c r="T5" s="96"/>
      <c r="U5" s="97"/>
    </row>
    <row r="6" spans="1:22" ht="13.9" customHeight="1">
      <c r="C6" s="98"/>
      <c r="D6" s="99"/>
      <c r="E6" s="99"/>
      <c r="F6" s="99"/>
      <c r="G6" s="162"/>
      <c r="H6" s="163"/>
      <c r="I6" s="163"/>
      <c r="J6" s="162"/>
      <c r="K6" s="162"/>
      <c r="L6" s="163"/>
      <c r="M6" s="163"/>
      <c r="N6" s="163"/>
      <c r="O6" s="163"/>
      <c r="P6" s="162"/>
      <c r="Q6" s="162"/>
      <c r="R6" s="164"/>
      <c r="S6" s="164"/>
      <c r="T6" s="102"/>
      <c r="U6" s="103"/>
    </row>
    <row r="7" spans="1:22" ht="57" customHeight="1">
      <c r="C7" s="98"/>
      <c r="D7" s="99"/>
      <c r="E7" s="99"/>
      <c r="F7" s="160"/>
      <c r="G7" s="279" t="s">
        <v>85</v>
      </c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61"/>
      <c r="U7" s="103"/>
    </row>
    <row r="8" spans="1:22" ht="13.9" customHeight="1">
      <c r="C8" s="98"/>
      <c r="D8" s="99"/>
      <c r="E8" s="99"/>
      <c r="F8" s="16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65"/>
      <c r="T8" s="161"/>
      <c r="U8" s="103"/>
      <c r="V8" s="91"/>
    </row>
    <row r="9" spans="1:22" ht="13.9" customHeight="1">
      <c r="C9" s="98"/>
      <c r="D9" s="99"/>
      <c r="E9" s="99"/>
      <c r="F9" s="160"/>
      <c r="G9" s="170"/>
      <c r="H9" s="170"/>
      <c r="I9" s="170"/>
      <c r="J9" s="170"/>
      <c r="K9" s="170"/>
      <c r="L9" s="170"/>
      <c r="M9" s="170"/>
      <c r="N9" s="170"/>
      <c r="O9" s="170"/>
      <c r="P9" s="170"/>
      <c r="Q9" s="170"/>
      <c r="R9" s="170"/>
      <c r="S9" s="165"/>
      <c r="T9" s="161"/>
      <c r="U9" s="103"/>
    </row>
    <row r="10" spans="1:22" ht="13.9" customHeight="1">
      <c r="C10" s="98"/>
      <c r="D10" s="99"/>
      <c r="E10" s="99"/>
      <c r="F10" s="16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65"/>
      <c r="T10" s="161"/>
      <c r="U10" s="103"/>
    </row>
    <row r="11" spans="1:22" ht="13.9" customHeight="1">
      <c r="C11" s="98"/>
      <c r="D11" s="99"/>
      <c r="E11" s="99"/>
      <c r="F11" s="99"/>
      <c r="G11" s="280" t="s">
        <v>86</v>
      </c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2"/>
      <c r="T11" s="102"/>
      <c r="U11" s="103"/>
    </row>
    <row r="12" spans="1:22" ht="13.9" customHeight="1">
      <c r="C12" s="98"/>
      <c r="D12" s="99"/>
      <c r="E12" s="99"/>
      <c r="F12" s="99"/>
      <c r="G12" s="99"/>
      <c r="H12" s="100"/>
      <c r="I12" s="100"/>
      <c r="J12" s="99"/>
      <c r="K12" s="99"/>
      <c r="L12" s="100"/>
      <c r="M12" s="100"/>
      <c r="N12" s="100"/>
      <c r="O12" s="100"/>
      <c r="P12" s="99"/>
      <c r="Q12" s="99"/>
      <c r="R12" s="101"/>
      <c r="S12" s="101"/>
      <c r="T12" s="102"/>
      <c r="U12" s="103"/>
    </row>
    <row r="13" spans="1:22" ht="13.9" customHeight="1">
      <c r="C13" s="98"/>
      <c r="D13" s="99"/>
      <c r="E13" s="99"/>
      <c r="F13" s="99"/>
      <c r="G13" s="99"/>
      <c r="H13" s="100"/>
      <c r="I13" s="100"/>
      <c r="J13" s="99"/>
      <c r="K13" s="99"/>
      <c r="L13" s="100"/>
      <c r="M13" s="100"/>
      <c r="N13" s="100"/>
      <c r="O13" s="100"/>
      <c r="P13" s="99"/>
      <c r="Q13" s="99"/>
      <c r="R13" s="101"/>
      <c r="S13" s="101"/>
      <c r="T13" s="102"/>
      <c r="U13" s="103"/>
    </row>
    <row r="14" spans="1:22" ht="13.9" customHeight="1" thickBot="1">
      <c r="C14" s="104"/>
      <c r="D14" s="105"/>
      <c r="E14" s="105"/>
      <c r="F14" s="105"/>
      <c r="G14" s="105"/>
      <c r="H14" s="106"/>
      <c r="I14" s="106"/>
      <c r="J14" s="105"/>
      <c r="K14" s="105"/>
      <c r="L14" s="106"/>
      <c r="M14" s="106"/>
      <c r="N14" s="106"/>
      <c r="O14" s="106"/>
      <c r="P14" s="105"/>
      <c r="Q14" s="105"/>
      <c r="R14" s="107"/>
      <c r="S14" s="107"/>
      <c r="T14" s="108"/>
      <c r="U14" s="109"/>
    </row>
    <row r="15" spans="1:22" ht="13.9" customHeight="1" thickTop="1">
      <c r="C15" s="157"/>
      <c r="D15" s="157"/>
      <c r="E15" s="157"/>
      <c r="F15" s="157"/>
      <c r="G15" s="157"/>
      <c r="H15" s="157"/>
      <c r="I15" s="157"/>
    </row>
    <row r="16" spans="1:22" ht="13.15" customHeight="1">
      <c r="C16" s="26"/>
      <c r="D16" s="25"/>
      <c r="E16" s="25"/>
      <c r="F16" s="25"/>
      <c r="G16" s="25"/>
      <c r="H16" s="25"/>
      <c r="I16" s="25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6"/>
    </row>
    <row r="17" spans="3:21" ht="16.149999999999999" customHeight="1">
      <c r="C17" s="273" t="s">
        <v>79</v>
      </c>
      <c r="D17" s="168"/>
      <c r="E17" s="168"/>
      <c r="F17" s="168"/>
      <c r="G17" s="168"/>
      <c r="H17" s="168"/>
      <c r="I17" s="168"/>
      <c r="J17" s="274" t="s">
        <v>80</v>
      </c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7"/>
    </row>
    <row r="18" spans="3:21" ht="16.149999999999999" customHeight="1">
      <c r="C18" s="123"/>
      <c r="D18" s="24"/>
      <c r="E18" s="20"/>
      <c r="F18" s="20"/>
      <c r="G18" s="20"/>
      <c r="H18" s="20"/>
      <c r="I18" s="2"/>
      <c r="J18" s="2"/>
      <c r="K18" s="2"/>
      <c r="L18" s="2"/>
      <c r="M18" s="2"/>
      <c r="N18" s="2"/>
      <c r="O18" s="20"/>
      <c r="P18" s="20"/>
      <c r="Q18" s="20"/>
      <c r="R18" s="20"/>
      <c r="S18" s="2"/>
      <c r="T18" s="2"/>
      <c r="U18" s="7"/>
    </row>
    <row r="19" spans="3:21" ht="16.149999999999999" customHeight="1">
      <c r="C19" s="173" t="s">
        <v>4</v>
      </c>
      <c r="D19" s="168"/>
      <c r="E19" s="168"/>
      <c r="F19" s="168"/>
      <c r="G19" s="168"/>
      <c r="H19" s="168"/>
      <c r="I19" s="169"/>
      <c r="J19" s="275" t="s">
        <v>81</v>
      </c>
      <c r="K19" s="121"/>
      <c r="L19" s="121"/>
      <c r="M19" s="121"/>
      <c r="N19" s="121"/>
      <c r="O19" s="121"/>
      <c r="P19" s="121"/>
      <c r="Q19" s="121"/>
      <c r="R19" s="121"/>
      <c r="S19" s="121"/>
      <c r="T19" s="122"/>
      <c r="U19" s="7"/>
    </row>
    <row r="20" spans="3:21" ht="16.149999999999999" customHeight="1">
      <c r="C20" s="21"/>
      <c r="D20" s="2"/>
      <c r="E20" s="2"/>
      <c r="F20" s="2"/>
      <c r="G20" s="2"/>
      <c r="H20" s="2"/>
      <c r="I20" s="2"/>
      <c r="J20" s="276" t="s">
        <v>82</v>
      </c>
      <c r="K20" s="114"/>
      <c r="L20" s="114"/>
      <c r="M20" s="114"/>
      <c r="N20" s="114"/>
      <c r="O20" s="114"/>
      <c r="P20" s="114"/>
      <c r="Q20" s="114"/>
      <c r="R20" s="114"/>
      <c r="S20" s="114"/>
      <c r="T20" s="115"/>
      <c r="U20" s="7"/>
    </row>
    <row r="21" spans="3:21" ht="16.149999999999999" customHeight="1">
      <c r="C21" s="21"/>
      <c r="D21" s="2"/>
      <c r="E21" s="2"/>
      <c r="F21" s="2"/>
      <c r="G21" s="2"/>
      <c r="H21" s="2"/>
      <c r="I21" s="20"/>
      <c r="J21" s="277" t="s">
        <v>83</v>
      </c>
      <c r="K21" s="119"/>
      <c r="L21" s="119"/>
      <c r="M21" s="119"/>
      <c r="N21" s="119"/>
      <c r="O21" s="119"/>
      <c r="P21" s="119"/>
      <c r="Q21" s="119"/>
      <c r="R21" s="119"/>
      <c r="S21" s="119"/>
      <c r="T21" s="120"/>
      <c r="U21" s="7"/>
    </row>
    <row r="22" spans="3:21" ht="16.149999999999999" customHeight="1">
      <c r="C22" s="21"/>
      <c r="D22" s="2"/>
      <c r="E22" s="2"/>
      <c r="F22" s="2"/>
      <c r="G22" s="2"/>
      <c r="H22" s="2"/>
      <c r="I22" s="20"/>
      <c r="J22" s="20"/>
      <c r="K22" s="20"/>
      <c r="L22" s="20"/>
      <c r="M22" s="20"/>
      <c r="N22" s="2"/>
      <c r="O22" s="2"/>
      <c r="P22" s="2"/>
      <c r="Q22" s="2"/>
      <c r="R22" s="2"/>
      <c r="S22" s="31"/>
      <c r="T22" s="32"/>
      <c r="U22" s="7"/>
    </row>
    <row r="23" spans="3:21" ht="16.149999999999999" customHeight="1">
      <c r="C23" s="281" t="s">
        <v>87</v>
      </c>
      <c r="D23" s="188"/>
      <c r="E23" s="188"/>
      <c r="F23" s="188"/>
      <c r="G23" s="188"/>
      <c r="H23" s="188"/>
      <c r="I23" s="189"/>
      <c r="J23" s="282"/>
      <c r="K23" s="111"/>
      <c r="L23" s="111"/>
      <c r="M23" s="112"/>
      <c r="N23" s="2"/>
      <c r="O23" s="2"/>
      <c r="P23" s="2"/>
      <c r="Q23" s="2"/>
      <c r="R23" s="2"/>
      <c r="S23" s="31"/>
      <c r="T23" s="32"/>
      <c r="U23" s="7"/>
    </row>
    <row r="24" spans="3:21" ht="16.149999999999999" customHeight="1">
      <c r="C24" s="123"/>
      <c r="D24" s="110"/>
      <c r="E24" s="110"/>
      <c r="F24" s="110"/>
      <c r="G24" s="110"/>
      <c r="H24" s="159"/>
      <c r="I24" s="124"/>
      <c r="J24" s="20"/>
      <c r="K24" s="20"/>
      <c r="L24" s="20"/>
      <c r="M24" s="20"/>
      <c r="N24" s="2"/>
      <c r="O24" s="2"/>
      <c r="P24" s="2"/>
      <c r="Q24" s="2"/>
      <c r="R24" s="2"/>
      <c r="S24" s="31"/>
      <c r="T24" s="32"/>
      <c r="U24" s="7"/>
    </row>
    <row r="25" spans="3:21" ht="16.149999999999999" customHeight="1">
      <c r="C25" s="173" t="s">
        <v>36</v>
      </c>
      <c r="D25" s="168"/>
      <c r="E25" s="168"/>
      <c r="F25" s="168"/>
      <c r="G25" s="168"/>
      <c r="H25" s="168"/>
      <c r="I25" s="169"/>
      <c r="J25" s="282"/>
      <c r="K25" s="111"/>
      <c r="L25" s="111"/>
      <c r="M25" s="112"/>
      <c r="N25" s="2"/>
      <c r="O25" s="2"/>
      <c r="P25" s="2"/>
      <c r="Q25" s="2"/>
      <c r="R25" s="2"/>
      <c r="S25" s="31"/>
      <c r="T25" s="32"/>
      <c r="U25" s="7"/>
    </row>
    <row r="26" spans="3:21" ht="16.149999999999999" customHeight="1">
      <c r="C26" s="123"/>
      <c r="D26" s="159"/>
      <c r="E26" s="159"/>
      <c r="F26" s="159"/>
      <c r="G26" s="159"/>
      <c r="H26" s="159"/>
      <c r="I26" s="124"/>
      <c r="J26" s="20"/>
      <c r="K26" s="20"/>
      <c r="L26" s="20"/>
      <c r="M26" s="20"/>
      <c r="N26" s="2"/>
      <c r="O26" s="2"/>
      <c r="P26" s="2"/>
      <c r="Q26" s="2"/>
      <c r="R26" s="2"/>
      <c r="S26" s="2"/>
      <c r="T26" s="2"/>
      <c r="U26" s="7"/>
    </row>
    <row r="27" spans="3:21" ht="16.899999999999999" customHeight="1">
      <c r="C27" s="173" t="s">
        <v>42</v>
      </c>
      <c r="D27" s="168"/>
      <c r="E27" s="168"/>
      <c r="F27" s="168"/>
      <c r="G27" s="168"/>
      <c r="H27" s="168"/>
      <c r="I27" s="169"/>
      <c r="J27" s="283" t="s">
        <v>88</v>
      </c>
      <c r="K27" s="158"/>
      <c r="L27" s="111"/>
      <c r="M27" s="112"/>
      <c r="O27" s="168" t="s">
        <v>1</v>
      </c>
      <c r="P27" s="168"/>
      <c r="Q27" s="169"/>
      <c r="R27" s="191">
        <v>2025</v>
      </c>
      <c r="S27" s="192"/>
      <c r="T27" s="2"/>
      <c r="U27" s="7"/>
    </row>
    <row r="28" spans="3:21" ht="16.899999999999999" customHeight="1">
      <c r="C28" s="21"/>
      <c r="D28" s="2"/>
      <c r="E28" s="2"/>
      <c r="F28" s="2"/>
      <c r="G28" s="2"/>
      <c r="H28" s="2"/>
      <c r="I28" s="22"/>
      <c r="J28" s="20"/>
      <c r="K28" s="20"/>
      <c r="L28" s="20"/>
      <c r="M28" s="20"/>
      <c r="N28" s="2"/>
      <c r="O28" s="2"/>
      <c r="P28" s="2"/>
      <c r="Q28" s="2"/>
      <c r="R28" s="2"/>
      <c r="S28" s="2"/>
      <c r="T28" s="2"/>
      <c r="U28" s="7"/>
    </row>
    <row r="29" spans="3:21" ht="16.899999999999999" customHeight="1">
      <c r="C29" s="179" t="s">
        <v>33</v>
      </c>
      <c r="D29" s="180"/>
      <c r="E29" s="180"/>
      <c r="F29" s="180"/>
      <c r="G29" s="180"/>
      <c r="H29" s="180"/>
      <c r="I29" s="180"/>
      <c r="J29" s="284" t="s">
        <v>89</v>
      </c>
      <c r="K29" s="116"/>
      <c r="L29" s="116"/>
      <c r="M29" s="116"/>
      <c r="N29" s="116"/>
      <c r="O29" s="116"/>
      <c r="P29" s="116"/>
      <c r="Q29" s="116"/>
      <c r="R29" s="116"/>
      <c r="S29" s="116"/>
      <c r="T29" s="33"/>
      <c r="U29" s="12"/>
    </row>
    <row r="30" spans="3:21" ht="16.899999999999999" customHeight="1">
      <c r="C30" s="177" t="s">
        <v>5</v>
      </c>
      <c r="D30" s="178"/>
      <c r="E30" s="178"/>
      <c r="F30" s="178"/>
      <c r="G30" s="178"/>
      <c r="H30" s="178"/>
      <c r="I30" s="178"/>
      <c r="J30" s="285" t="s">
        <v>90</v>
      </c>
      <c r="K30" s="187"/>
      <c r="L30" s="187"/>
      <c r="M30" s="187"/>
      <c r="N30" s="187"/>
      <c r="O30" s="187"/>
      <c r="P30" s="187"/>
      <c r="Q30" s="187"/>
      <c r="R30" s="187"/>
      <c r="S30" s="187"/>
      <c r="T30" s="2"/>
      <c r="U30" s="7"/>
    </row>
    <row r="31" spans="3:21" ht="16.899999999999999" customHeight="1">
      <c r="C31" s="173" t="s">
        <v>6</v>
      </c>
      <c r="D31" s="168"/>
      <c r="E31" s="168"/>
      <c r="F31" s="168"/>
      <c r="G31" s="168"/>
      <c r="H31" s="168"/>
      <c r="I31" s="168"/>
      <c r="J31" s="286"/>
      <c r="K31" s="175"/>
      <c r="L31" s="175"/>
      <c r="M31" s="175"/>
      <c r="N31" s="175"/>
      <c r="O31" s="175"/>
      <c r="P31" s="175"/>
      <c r="Q31" s="175"/>
      <c r="R31" s="175"/>
      <c r="S31" s="175"/>
      <c r="T31" s="2"/>
      <c r="U31" s="7"/>
    </row>
    <row r="32" spans="3:21" ht="16.899999999999999" customHeight="1">
      <c r="C32" s="173" t="s">
        <v>7</v>
      </c>
      <c r="D32" s="168"/>
      <c r="E32" s="168"/>
      <c r="F32" s="168"/>
      <c r="G32" s="168"/>
      <c r="H32" s="168"/>
      <c r="I32" s="168"/>
      <c r="J32" s="287" t="s">
        <v>91</v>
      </c>
      <c r="K32" s="176"/>
      <c r="L32" s="176"/>
      <c r="M32" s="176"/>
      <c r="N32" s="176"/>
      <c r="O32" s="176"/>
      <c r="P32" s="176"/>
      <c r="Q32" s="176"/>
      <c r="R32" s="176"/>
      <c r="S32" s="176"/>
      <c r="T32" s="2"/>
      <c r="U32" s="7"/>
    </row>
    <row r="33" spans="3:21" ht="16.899999999999999" customHeight="1">
      <c r="C33" s="21"/>
      <c r="D33" s="2"/>
      <c r="E33" s="2"/>
      <c r="F33" s="2"/>
      <c r="G33" s="2"/>
      <c r="H33" s="2"/>
      <c r="I33" s="2"/>
      <c r="J33" s="2"/>
      <c r="K33" s="22"/>
      <c r="L33" s="20"/>
      <c r="M33" s="20"/>
      <c r="N33" s="20"/>
      <c r="O33" s="20"/>
      <c r="P33" s="2"/>
      <c r="Q33" s="2"/>
      <c r="R33" s="2"/>
      <c r="S33" s="2"/>
      <c r="T33" s="2"/>
      <c r="U33" s="7"/>
    </row>
    <row r="34" spans="3:21" ht="16.899999999999999" customHeight="1">
      <c r="C34" s="179" t="s">
        <v>34</v>
      </c>
      <c r="D34" s="180"/>
      <c r="E34" s="180"/>
      <c r="F34" s="180"/>
      <c r="G34" s="180"/>
      <c r="H34" s="180"/>
      <c r="I34" s="180"/>
      <c r="J34" s="284" t="s">
        <v>92</v>
      </c>
      <c r="K34" s="23"/>
      <c r="L34" s="116"/>
      <c r="M34" s="23"/>
      <c r="N34" s="23"/>
      <c r="O34" s="23"/>
      <c r="P34" s="23"/>
      <c r="Q34" s="23"/>
      <c r="R34" s="23"/>
      <c r="S34" s="23"/>
      <c r="T34" s="33"/>
      <c r="U34" s="12"/>
    </row>
    <row r="35" spans="3:21" ht="16.899999999999999" customHeight="1">
      <c r="C35" s="177" t="s">
        <v>5</v>
      </c>
      <c r="D35" s="178"/>
      <c r="E35" s="178"/>
      <c r="F35" s="178"/>
      <c r="G35" s="178"/>
      <c r="H35" s="178"/>
      <c r="I35" s="178"/>
      <c r="J35" s="285" t="s">
        <v>93</v>
      </c>
      <c r="K35" s="174"/>
      <c r="L35" s="174"/>
      <c r="M35" s="174"/>
      <c r="N35" s="174"/>
      <c r="O35" s="174"/>
      <c r="P35" s="174"/>
      <c r="Q35" s="174"/>
      <c r="R35" s="174"/>
      <c r="S35" s="174"/>
      <c r="T35" s="30"/>
      <c r="U35" s="6"/>
    </row>
    <row r="36" spans="3:21" ht="16.899999999999999" customHeight="1">
      <c r="C36" s="173" t="s">
        <v>6</v>
      </c>
      <c r="D36" s="168"/>
      <c r="E36" s="168"/>
      <c r="F36" s="168"/>
      <c r="G36" s="168"/>
      <c r="H36" s="168"/>
      <c r="I36" s="168"/>
      <c r="J36" s="286"/>
      <c r="K36" s="175"/>
      <c r="L36" s="175"/>
      <c r="M36" s="175"/>
      <c r="N36" s="175"/>
      <c r="O36" s="175"/>
      <c r="P36" s="175"/>
      <c r="Q36" s="175"/>
      <c r="R36" s="175"/>
      <c r="S36" s="175"/>
      <c r="T36" s="2"/>
      <c r="U36" s="7"/>
    </row>
    <row r="37" spans="3:21" ht="16.899999999999999" customHeight="1">
      <c r="C37" s="173" t="s">
        <v>7</v>
      </c>
      <c r="D37" s="168"/>
      <c r="E37" s="168"/>
      <c r="F37" s="168"/>
      <c r="G37" s="168"/>
      <c r="H37" s="168"/>
      <c r="I37" s="168"/>
      <c r="J37" s="287" t="s">
        <v>94</v>
      </c>
      <c r="K37" s="176"/>
      <c r="L37" s="176"/>
      <c r="M37" s="176"/>
      <c r="N37" s="176"/>
      <c r="O37" s="176"/>
      <c r="P37" s="176"/>
      <c r="Q37" s="176"/>
      <c r="R37" s="176"/>
      <c r="S37" s="176"/>
      <c r="T37" s="2"/>
      <c r="U37" s="7"/>
    </row>
    <row r="38" spans="3:21" ht="13.15" customHeight="1">
      <c r="C38" s="59"/>
      <c r="D38" s="4"/>
      <c r="E38" s="4"/>
      <c r="F38" s="4"/>
      <c r="G38" s="4"/>
      <c r="H38" s="4"/>
      <c r="I38" s="60"/>
      <c r="J38" s="61"/>
      <c r="K38" s="61"/>
      <c r="L38" s="61"/>
      <c r="M38" s="61"/>
      <c r="N38" s="4"/>
      <c r="O38" s="4"/>
      <c r="P38" s="4"/>
      <c r="Q38" s="4"/>
      <c r="R38" s="4"/>
      <c r="S38" s="4"/>
      <c r="T38" s="4"/>
      <c r="U38" s="8"/>
    </row>
  </sheetData>
  <mergeCells count="29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81" t="s">
        <v>39</v>
      </c>
      <c r="B1" s="182"/>
      <c r="C1" s="182"/>
      <c r="D1" s="182"/>
      <c r="E1" s="182"/>
      <c r="F1" s="182"/>
      <c r="G1" s="185" t="str">
        <f>Coordonnées!G1</f>
        <v>Administration communale de Ramillies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44"/>
      <c r="V1" s="144"/>
      <c r="W1" s="117" t="str">
        <f>Coordonnées!$U$1</f>
        <v>Code INS</v>
      </c>
      <c r="X1" s="154">
        <f>Coordonnées!V1</f>
        <v>25122</v>
      </c>
    </row>
    <row r="2" spans="1:24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45"/>
      <c r="V2" s="145"/>
      <c r="W2" s="118" t="str">
        <f>Coordonnées!$U$2</f>
        <v>Exercice:</v>
      </c>
      <c r="X2" s="155">
        <f>Coordonnées!V2</f>
        <v>2025</v>
      </c>
    </row>
    <row r="3" spans="1:24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W3" s="113" t="str">
        <f>Coordonnées!$U$3</f>
        <v>Version:</v>
      </c>
      <c r="X3" s="166">
        <f>Coordonnées!V3</f>
        <v>2</v>
      </c>
    </row>
    <row r="4" spans="1:24" ht="13.15" customHeight="1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3.15" customHeight="1">
      <c r="A5" s="14"/>
      <c r="B5" s="15"/>
      <c r="C5" s="19"/>
      <c r="D5" s="19"/>
      <c r="E5" s="19"/>
      <c r="F5" s="20"/>
      <c r="G5" s="20"/>
      <c r="H5" s="20"/>
      <c r="I5" s="20"/>
      <c r="J5" s="36"/>
      <c r="K5" s="36"/>
      <c r="L5" s="36"/>
      <c r="M5" s="36"/>
      <c r="N5" s="36"/>
      <c r="O5" s="36"/>
      <c r="P5" s="36"/>
      <c r="Q5" s="36"/>
      <c r="R5" s="18"/>
      <c r="S5" s="18"/>
    </row>
    <row r="6" spans="1:24" ht="18.399999999999999" customHeight="1">
      <c r="A6" s="19"/>
      <c r="B6" s="19"/>
      <c r="C6" s="19"/>
      <c r="D6" s="19"/>
      <c r="E6" s="19"/>
      <c r="F6" s="20"/>
      <c r="G6" s="34"/>
      <c r="H6" s="200" t="s">
        <v>40</v>
      </c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1"/>
      <c r="U6" s="201"/>
      <c r="V6" s="201"/>
    </row>
    <row r="7" spans="1:24" ht="18.399999999999999" customHeight="1">
      <c r="A7" s="40"/>
      <c r="B7" s="41"/>
      <c r="C7" s="41"/>
      <c r="D7" s="41"/>
      <c r="E7" s="41"/>
      <c r="F7" s="41"/>
      <c r="G7" s="41"/>
      <c r="H7" s="202" t="str">
        <f>Coordonnées!$J$27</f>
        <v>Budget</v>
      </c>
      <c r="I7" s="202"/>
      <c r="J7" s="202"/>
      <c r="K7" s="202" t="str">
        <f>Coordonnées!$J$27</f>
        <v>Budget</v>
      </c>
      <c r="L7" s="202"/>
      <c r="M7" s="202"/>
      <c r="N7" s="202" t="str">
        <f>Coordonnées!$J$27</f>
        <v>Budget</v>
      </c>
      <c r="O7" s="202"/>
      <c r="P7" s="202"/>
      <c r="Q7" s="202" t="str">
        <f>Coordonnées!$J$27</f>
        <v>Budget</v>
      </c>
      <c r="R7" s="202"/>
      <c r="S7" s="202"/>
      <c r="T7" s="202" t="str">
        <f>Coordonnées!$J$27</f>
        <v>Budget</v>
      </c>
      <c r="U7" s="202"/>
      <c r="V7" s="202"/>
    </row>
    <row r="8" spans="1:24" ht="18.399999999999999" customHeight="1" thickBot="1">
      <c r="A8" s="209" t="s">
        <v>2</v>
      </c>
      <c r="B8" s="209"/>
      <c r="C8" s="209"/>
      <c r="D8" s="209"/>
      <c r="E8" s="209"/>
      <c r="F8" s="209"/>
      <c r="G8" s="209"/>
      <c r="H8" s="199">
        <f>K8-1</f>
        <v>2021</v>
      </c>
      <c r="I8" s="199"/>
      <c r="J8" s="199"/>
      <c r="K8" s="199">
        <f>N8-1</f>
        <v>2022</v>
      </c>
      <c r="L8" s="199"/>
      <c r="M8" s="199"/>
      <c r="N8" s="199">
        <f>Q8-1</f>
        <v>2023</v>
      </c>
      <c r="O8" s="199"/>
      <c r="P8" s="199"/>
      <c r="Q8" s="199">
        <f>T8-1</f>
        <v>2024</v>
      </c>
      <c r="R8" s="199"/>
      <c r="S8" s="199"/>
      <c r="T8" s="199">
        <f>X2</f>
        <v>2025</v>
      </c>
      <c r="U8" s="199"/>
      <c r="V8" s="199"/>
    </row>
    <row r="9" spans="1:24" ht="18.399999999999999" customHeight="1" thickBot="1">
      <c r="A9" s="203" t="s">
        <v>65</v>
      </c>
      <c r="B9" s="204"/>
      <c r="C9" s="204"/>
      <c r="D9" s="204"/>
      <c r="E9" s="204"/>
      <c r="F9" s="204"/>
      <c r="G9" s="205"/>
      <c r="H9" s="193">
        <f>'Ordinaire GE'!H26-'Ordinaire GE'!H15</f>
        <v>62.310000000521541</v>
      </c>
      <c r="I9" s="194"/>
      <c r="J9" s="195"/>
      <c r="K9" s="193">
        <f>'Ordinaire GE'!K26-'Ordinaire GE'!K15</f>
        <v>0</v>
      </c>
      <c r="L9" s="194"/>
      <c r="M9" s="195"/>
      <c r="N9" s="193">
        <f>'Ordinaire GE'!N26-'Ordinaire GE'!N15</f>
        <v>0</v>
      </c>
      <c r="O9" s="194"/>
      <c r="P9" s="195"/>
      <c r="Q9" s="193">
        <f>'Ordinaire GE'!Q26-'Ordinaire GE'!Q15</f>
        <v>-132</v>
      </c>
      <c r="R9" s="194"/>
      <c r="S9" s="195"/>
      <c r="T9" s="193">
        <f>'Ordinaire GE'!T26-'Ordinaire GE'!T15</f>
        <v>0</v>
      </c>
      <c r="U9" s="194"/>
      <c r="V9" s="195"/>
    </row>
    <row r="10" spans="1:24" ht="40.5" customHeight="1" thickBot="1">
      <c r="A10" s="206" t="s">
        <v>73</v>
      </c>
      <c r="B10" s="207"/>
      <c r="C10" s="207"/>
      <c r="D10" s="207"/>
      <c r="E10" s="207"/>
      <c r="F10" s="207"/>
      <c r="G10" s="208"/>
      <c r="H10" s="196">
        <f>'Ordinaire GE'!H29-'Ordinaire GE'!H18</f>
        <v>390783.21000000089</v>
      </c>
      <c r="I10" s="197"/>
      <c r="J10" s="198"/>
      <c r="K10" s="196">
        <f>'Ordinaire GE'!K29-'Ordinaire GE'!K18</f>
        <v>4287.1000000014901</v>
      </c>
      <c r="L10" s="197"/>
      <c r="M10" s="198"/>
      <c r="N10" s="196">
        <f>'Ordinaire GE'!N29-'Ordinaire GE'!N18</f>
        <v>21535.479999998584</v>
      </c>
      <c r="O10" s="197"/>
      <c r="P10" s="198"/>
      <c r="Q10" s="196">
        <f>'Ordinaire GE'!Q29-'Ordinaire GE'!Q18</f>
        <v>32095.789999999106</v>
      </c>
      <c r="R10" s="197"/>
      <c r="S10" s="198"/>
      <c r="T10" s="196">
        <f>'Ordinaire GE'!T29-'Ordinaire GE'!T18</f>
        <v>182374.10000000149</v>
      </c>
      <c r="U10" s="197"/>
      <c r="V10" s="198"/>
    </row>
    <row r="11" spans="1:24" ht="16.899999999999999" customHeight="1">
      <c r="A11" s="53" t="s">
        <v>66</v>
      </c>
      <c r="B11" s="41"/>
      <c r="C11" s="41"/>
      <c r="D11" s="41"/>
      <c r="E11" s="41"/>
      <c r="F11" s="41"/>
      <c r="G11" s="41"/>
      <c r="H11" s="42"/>
      <c r="I11" s="42"/>
      <c r="J11" s="42"/>
      <c r="K11" s="42"/>
      <c r="L11" s="43"/>
      <c r="M11" s="43"/>
      <c r="N11" s="43"/>
      <c r="O11" s="43"/>
      <c r="P11" s="43"/>
      <c r="Q11" s="43"/>
      <c r="R11" s="44"/>
      <c r="S11" s="44"/>
    </row>
    <row r="12" spans="1:24" ht="16.899999999999999" customHeight="1">
      <c r="A12" s="80"/>
      <c r="B12" s="80"/>
      <c r="C12" s="80"/>
      <c r="D12" s="80"/>
      <c r="E12" s="80"/>
      <c r="F12" s="73"/>
      <c r="G12" s="81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7"/>
      <c r="U12" s="87"/>
      <c r="V12" s="87"/>
      <c r="W12" s="82"/>
    </row>
    <row r="13" spans="1:24" ht="16.899999999999999" customHeight="1">
      <c r="A13" s="43"/>
      <c r="B13" s="83"/>
      <c r="C13" s="83"/>
      <c r="D13" s="83"/>
      <c r="E13" s="83"/>
      <c r="F13" s="83"/>
      <c r="G13" s="8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82"/>
    </row>
    <row r="14" spans="1:24" ht="16.899999999999999" customHeight="1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2"/>
    </row>
    <row r="15" spans="1:24" ht="16.899999999999999" customHeight="1">
      <c r="A15" s="43"/>
      <c r="B15" s="43"/>
      <c r="C15" s="43"/>
      <c r="D15" s="43"/>
      <c r="E15" s="43"/>
      <c r="F15" s="43"/>
      <c r="G15" s="43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2"/>
    </row>
    <row r="16" spans="1:24" ht="25.15" customHeight="1">
      <c r="A16" s="86"/>
      <c r="B16" s="86"/>
      <c r="C16" s="86"/>
      <c r="D16" s="86"/>
      <c r="E16" s="86"/>
      <c r="F16" s="86"/>
      <c r="G16" s="86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2"/>
    </row>
    <row r="17" spans="1:23" ht="16.899999999999999" customHeight="1">
      <c r="A17" s="44"/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43"/>
      <c r="M17" s="43"/>
      <c r="N17" s="43"/>
      <c r="O17" s="43"/>
      <c r="P17" s="43"/>
      <c r="Q17" s="43"/>
      <c r="R17" s="44"/>
      <c r="S17" s="44"/>
      <c r="T17" s="82"/>
      <c r="U17" s="82"/>
      <c r="V17" s="82"/>
      <c r="W17" s="82"/>
    </row>
    <row r="18" spans="1:23" ht="16.899999999999999" customHeight="1"/>
    <row r="19" spans="1:23" ht="16.899999999999999" customHeight="1"/>
    <row r="20" spans="1:23" ht="16.899999999999999" customHeight="1"/>
    <row r="21" spans="1:23" ht="16.899999999999999" customHeight="1"/>
    <row r="22" spans="1:23" ht="16.899999999999999" customHeight="1"/>
    <row r="23" spans="1:23" ht="16.899999999999999" customHeight="1"/>
    <row r="24" spans="1:23" ht="16.899999999999999" customHeight="1"/>
    <row r="25" spans="1:23" ht="16.899999999999999" customHeight="1"/>
    <row r="26" spans="1:23" ht="16.899999999999999" customHeight="1"/>
    <row r="27" spans="1:23" ht="16.899999999999999" customHeight="1"/>
    <row r="28" spans="1:23" ht="16.899999999999999" customHeight="1"/>
    <row r="29" spans="1:23" ht="16.899999999999999" customHeight="1"/>
    <row r="30" spans="1:23" ht="16.899999999999999" customHeight="1"/>
    <row r="31" spans="1:23" ht="16.899999999999999" customHeight="1"/>
    <row r="32" spans="1:23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81" t="s">
        <v>39</v>
      </c>
      <c r="B1" s="182"/>
      <c r="C1" s="182"/>
      <c r="D1" s="182"/>
      <c r="E1" s="182"/>
      <c r="F1" s="182"/>
      <c r="G1" s="185" t="str">
        <f>Coordonnées!G1</f>
        <v>Administration communale de Ramillies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44"/>
      <c r="V1" s="144"/>
      <c r="W1" s="117" t="str">
        <f>Coordonnées!$U$1</f>
        <v>Code INS</v>
      </c>
      <c r="X1" s="154">
        <f>Coordonnées!V1</f>
        <v>25122</v>
      </c>
    </row>
    <row r="2" spans="1:24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45"/>
      <c r="V2" s="145"/>
      <c r="W2" s="118" t="str">
        <f>Coordonnées!$U$2</f>
        <v>Exercice:</v>
      </c>
      <c r="X2" s="155">
        <f>Coordonnées!V2</f>
        <v>2025</v>
      </c>
    </row>
    <row r="3" spans="1:24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W3" s="113" t="str">
        <f>Coordonnées!$U$3</f>
        <v>Version:</v>
      </c>
      <c r="X3" s="166">
        <f>Coordonnées!V3</f>
        <v>2</v>
      </c>
    </row>
    <row r="4" spans="1:24" ht="13.15" customHeight="1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6.899999999999999" customHeight="1">
      <c r="A5" s="3"/>
      <c r="B5" s="19"/>
      <c r="C5" s="19"/>
      <c r="D5" s="19"/>
      <c r="E5" s="19"/>
      <c r="L5" s="38"/>
      <c r="M5" s="38"/>
      <c r="N5" s="38"/>
      <c r="O5" s="38"/>
      <c r="P5" s="38"/>
      <c r="Q5" s="38"/>
      <c r="R5" s="37"/>
      <c r="S5" s="37"/>
    </row>
    <row r="6" spans="1:24" ht="18.399999999999999" customHeight="1">
      <c r="A6" s="14"/>
      <c r="B6" s="19"/>
      <c r="C6" s="19"/>
      <c r="D6" s="19"/>
      <c r="E6" s="19"/>
      <c r="H6" s="241" t="s">
        <v>41</v>
      </c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2"/>
      <c r="U6" s="242"/>
      <c r="V6" s="242"/>
    </row>
    <row r="7" spans="1:24" ht="18.399999999999999" customHeight="1">
      <c r="A7" s="39"/>
      <c r="B7" s="42"/>
      <c r="C7" s="41"/>
      <c r="D7" s="41"/>
      <c r="E7" s="41"/>
      <c r="F7" s="41"/>
      <c r="G7" s="41"/>
      <c r="H7" s="243" t="str">
        <f>Coordonnées!$J$27</f>
        <v>Budget</v>
      </c>
      <c r="I7" s="243"/>
      <c r="J7" s="243"/>
      <c r="K7" s="243" t="str">
        <f>Coordonnées!$J$27</f>
        <v>Budget</v>
      </c>
      <c r="L7" s="243"/>
      <c r="M7" s="243"/>
      <c r="N7" s="243" t="str">
        <f>Coordonnées!$J$27</f>
        <v>Budget</v>
      </c>
      <c r="O7" s="243"/>
      <c r="P7" s="243"/>
      <c r="Q7" s="243" t="str">
        <f>Coordonnées!$J$27</f>
        <v>Budget</v>
      </c>
      <c r="R7" s="243"/>
      <c r="S7" s="243"/>
      <c r="T7" s="243" t="str">
        <f>Coordonnées!$J$27</f>
        <v>Budget</v>
      </c>
      <c r="U7" s="243"/>
      <c r="V7" s="243"/>
    </row>
    <row r="8" spans="1:24" ht="18.399999999999999" customHeight="1">
      <c r="A8" s="39"/>
      <c r="B8" s="45"/>
      <c r="C8" s="41"/>
      <c r="D8" s="41"/>
      <c r="E8" s="41"/>
      <c r="F8" s="41"/>
      <c r="G8" s="41"/>
      <c r="H8" s="288" t="s">
        <v>95</v>
      </c>
      <c r="I8" s="244"/>
      <c r="J8" s="244"/>
      <c r="K8" s="244"/>
      <c r="L8" s="244"/>
      <c r="M8" s="244"/>
      <c r="N8" s="244"/>
      <c r="O8" s="244"/>
      <c r="P8" s="244"/>
      <c r="Q8" s="244"/>
      <c r="R8" s="244"/>
      <c r="S8" s="244"/>
      <c r="T8" s="245"/>
      <c r="U8" s="245"/>
      <c r="V8" s="246"/>
    </row>
    <row r="9" spans="1:24" ht="18.399999999999999" customHeight="1">
      <c r="A9" s="231" t="s">
        <v>2</v>
      </c>
      <c r="B9" s="238"/>
      <c r="C9" s="231"/>
      <c r="D9" s="231"/>
      <c r="E9" s="231"/>
      <c r="F9" s="231"/>
      <c r="G9" s="231"/>
      <c r="H9" s="232">
        <f>K9-1</f>
        <v>2021</v>
      </c>
      <c r="I9" s="232"/>
      <c r="J9" s="232"/>
      <c r="K9" s="232">
        <f>N9-1</f>
        <v>2022</v>
      </c>
      <c r="L9" s="232"/>
      <c r="M9" s="232"/>
      <c r="N9" s="232">
        <f>Q9-1</f>
        <v>2023</v>
      </c>
      <c r="O9" s="232"/>
      <c r="P9" s="232"/>
      <c r="Q9" s="232">
        <f>T9-1</f>
        <v>2024</v>
      </c>
      <c r="R9" s="232"/>
      <c r="S9" s="232"/>
      <c r="T9" s="232">
        <f>X2</f>
        <v>2025</v>
      </c>
      <c r="U9" s="232"/>
      <c r="V9" s="232"/>
    </row>
    <row r="10" spans="1:24" ht="18.399999999999999" customHeight="1">
      <c r="A10" s="239" t="s">
        <v>13</v>
      </c>
      <c r="B10" s="240"/>
      <c r="C10" s="240"/>
      <c r="D10" s="240"/>
      <c r="E10" s="240"/>
      <c r="F10" s="240"/>
      <c r="G10" s="240"/>
      <c r="H10" s="290">
        <v>2740670</v>
      </c>
      <c r="I10" s="233">
        <v>5512664.2599999998</v>
      </c>
      <c r="J10" s="234">
        <v>5512664.2599999998</v>
      </c>
      <c r="K10" s="290">
        <v>3125133.69</v>
      </c>
      <c r="L10" s="233">
        <v>5512664.2599999998</v>
      </c>
      <c r="M10" s="234">
        <v>5512664.2599999998</v>
      </c>
      <c r="N10" s="290">
        <v>3919713.77</v>
      </c>
      <c r="O10" s="233">
        <v>5512664.2599999998</v>
      </c>
      <c r="P10" s="234">
        <v>5512664.2599999998</v>
      </c>
      <c r="Q10" s="290">
        <v>4302404</v>
      </c>
      <c r="R10" s="233">
        <v>5512664.2599999998</v>
      </c>
      <c r="S10" s="234">
        <v>5512664.2599999998</v>
      </c>
      <c r="T10" s="290">
        <v>4537420</v>
      </c>
      <c r="U10" s="233">
        <v>5512664.2599999998</v>
      </c>
      <c r="V10" s="234">
        <v>5512664.2599999998</v>
      </c>
    </row>
    <row r="11" spans="1:24" ht="18.399999999999999" customHeight="1">
      <c r="A11" s="216" t="s">
        <v>14</v>
      </c>
      <c r="B11" s="217"/>
      <c r="C11" s="217"/>
      <c r="D11" s="217"/>
      <c r="E11" s="217"/>
      <c r="F11" s="217"/>
      <c r="G11" s="217"/>
      <c r="H11" s="291">
        <v>1757417.78</v>
      </c>
      <c r="I11" s="229">
        <v>2726342.74</v>
      </c>
      <c r="J11" s="230">
        <v>2726342.74</v>
      </c>
      <c r="K11" s="291">
        <v>1805706.67</v>
      </c>
      <c r="L11" s="229">
        <v>2726342.74</v>
      </c>
      <c r="M11" s="230">
        <v>2726342.74</v>
      </c>
      <c r="N11" s="291">
        <v>1851226.99</v>
      </c>
      <c r="O11" s="229">
        <v>2726342.74</v>
      </c>
      <c r="P11" s="230">
        <v>2726342.74</v>
      </c>
      <c r="Q11" s="291">
        <v>2107055.7599999998</v>
      </c>
      <c r="R11" s="229">
        <v>2726342.74</v>
      </c>
      <c r="S11" s="230">
        <v>2726342.74</v>
      </c>
      <c r="T11" s="291">
        <v>2132666.34</v>
      </c>
      <c r="U11" s="229">
        <v>2726342.74</v>
      </c>
      <c r="V11" s="230">
        <v>2726342.74</v>
      </c>
    </row>
    <row r="12" spans="1:24" ht="18.399999999999999" customHeight="1">
      <c r="A12" s="216" t="s">
        <v>15</v>
      </c>
      <c r="B12" s="217"/>
      <c r="C12" s="217"/>
      <c r="D12" s="217"/>
      <c r="E12" s="217"/>
      <c r="F12" s="217"/>
      <c r="G12" s="217"/>
      <c r="H12" s="291">
        <v>2201481.2400000002</v>
      </c>
      <c r="I12" s="229">
        <v>4264832.04</v>
      </c>
      <c r="J12" s="230">
        <v>4264832.04</v>
      </c>
      <c r="K12" s="291">
        <v>2307302.23</v>
      </c>
      <c r="L12" s="229">
        <v>4264832.04</v>
      </c>
      <c r="M12" s="230">
        <v>4264832.04</v>
      </c>
      <c r="N12" s="291">
        <v>2388672.2400000002</v>
      </c>
      <c r="O12" s="229">
        <v>4264832.04</v>
      </c>
      <c r="P12" s="230">
        <v>4264832.04</v>
      </c>
      <c r="Q12" s="291">
        <v>2525231.9700000002</v>
      </c>
      <c r="R12" s="229">
        <v>4264832.04</v>
      </c>
      <c r="S12" s="230">
        <v>4264832.04</v>
      </c>
      <c r="T12" s="291">
        <v>2507488.7000000002</v>
      </c>
      <c r="U12" s="229">
        <v>4264832.04</v>
      </c>
      <c r="V12" s="230">
        <v>4264832.04</v>
      </c>
    </row>
    <row r="13" spans="1:24" ht="18.399999999999999" customHeight="1">
      <c r="A13" s="216" t="s">
        <v>16</v>
      </c>
      <c r="B13" s="217"/>
      <c r="C13" s="217"/>
      <c r="D13" s="217"/>
      <c r="E13" s="217"/>
      <c r="F13" s="217"/>
      <c r="G13" s="217"/>
      <c r="H13" s="291">
        <v>19179.71</v>
      </c>
      <c r="I13" s="229">
        <v>41563.69</v>
      </c>
      <c r="J13" s="230">
        <v>41563.69</v>
      </c>
      <c r="K13" s="291">
        <v>33379.71</v>
      </c>
      <c r="L13" s="229">
        <v>41563.69</v>
      </c>
      <c r="M13" s="230">
        <v>41563.69</v>
      </c>
      <c r="N13" s="291">
        <v>47596.73</v>
      </c>
      <c r="O13" s="229">
        <v>41563.69</v>
      </c>
      <c r="P13" s="230">
        <v>41563.69</v>
      </c>
      <c r="Q13" s="291">
        <v>33986.660000000003</v>
      </c>
      <c r="R13" s="229">
        <v>41563.69</v>
      </c>
      <c r="S13" s="230">
        <v>41563.69</v>
      </c>
      <c r="T13" s="291">
        <v>282941.51</v>
      </c>
      <c r="U13" s="229">
        <v>41563.69</v>
      </c>
      <c r="V13" s="230">
        <v>41563.69</v>
      </c>
    </row>
    <row r="14" spans="1:24" ht="18.399999999999999" customHeight="1" thickBot="1">
      <c r="A14" s="221" t="s">
        <v>46</v>
      </c>
      <c r="B14" s="222"/>
      <c r="C14" s="222"/>
      <c r="D14" s="222"/>
      <c r="E14" s="222"/>
      <c r="F14" s="222"/>
      <c r="G14" s="222"/>
      <c r="H14" s="292">
        <v>0</v>
      </c>
      <c r="I14" s="224">
        <v>0</v>
      </c>
      <c r="J14" s="225">
        <v>0</v>
      </c>
      <c r="K14" s="292">
        <v>0</v>
      </c>
      <c r="L14" s="224">
        <v>0</v>
      </c>
      <c r="M14" s="225">
        <v>0</v>
      </c>
      <c r="N14" s="292">
        <v>477000</v>
      </c>
      <c r="O14" s="224">
        <v>0</v>
      </c>
      <c r="P14" s="225">
        <v>0</v>
      </c>
      <c r="Q14" s="292">
        <v>319300</v>
      </c>
      <c r="R14" s="224">
        <v>0</v>
      </c>
      <c r="S14" s="225">
        <v>0</v>
      </c>
      <c r="T14" s="292">
        <v>0</v>
      </c>
      <c r="U14" s="224">
        <v>0</v>
      </c>
      <c r="V14" s="225">
        <v>0</v>
      </c>
    </row>
    <row r="15" spans="1:24" ht="18.399999999999999" customHeight="1" thickBot="1">
      <c r="A15" s="203" t="s">
        <v>67</v>
      </c>
      <c r="B15" s="204"/>
      <c r="C15" s="204"/>
      <c r="D15" s="204"/>
      <c r="E15" s="204"/>
      <c r="F15" s="204"/>
      <c r="G15" s="204"/>
      <c r="H15" s="226">
        <f>SUM(H10:H14)</f>
        <v>6718748.7300000004</v>
      </c>
      <c r="I15" s="227"/>
      <c r="J15" s="228"/>
      <c r="K15" s="227">
        <f>SUM(K10:K14)</f>
        <v>7271522.2999999998</v>
      </c>
      <c r="L15" s="227"/>
      <c r="M15" s="227"/>
      <c r="N15" s="226">
        <f>SUM(N10:N14)</f>
        <v>8684209.7300000004</v>
      </c>
      <c r="O15" s="227"/>
      <c r="P15" s="228"/>
      <c r="Q15" s="227">
        <f>SUM(Q10:Q14)</f>
        <v>9287978.3900000006</v>
      </c>
      <c r="R15" s="227"/>
      <c r="S15" s="228"/>
      <c r="T15" s="227">
        <f>SUM(T10:T14)</f>
        <v>9460516.5499999989</v>
      </c>
      <c r="U15" s="227"/>
      <c r="V15" s="228"/>
    </row>
    <row r="16" spans="1:24" ht="18.399999999999999" customHeight="1">
      <c r="A16" s="216" t="s">
        <v>29</v>
      </c>
      <c r="B16" s="217"/>
      <c r="C16" s="217"/>
      <c r="D16" s="217"/>
      <c r="E16" s="217"/>
      <c r="F16" s="217"/>
      <c r="G16" s="217"/>
      <c r="H16" s="293">
        <v>179511.18</v>
      </c>
      <c r="I16" s="219">
        <v>1521059.02</v>
      </c>
      <c r="J16" s="220">
        <v>2351270.66</v>
      </c>
      <c r="K16" s="293">
        <v>124717.39</v>
      </c>
      <c r="L16" s="219">
        <v>1659060.83</v>
      </c>
      <c r="M16" s="220">
        <v>1521059.02</v>
      </c>
      <c r="N16" s="293">
        <v>110294.92</v>
      </c>
      <c r="O16" s="219">
        <v>2230351.92</v>
      </c>
      <c r="P16" s="220">
        <v>1659060.83</v>
      </c>
      <c r="Q16" s="293">
        <v>91259.97</v>
      </c>
      <c r="R16" s="219">
        <v>2351270.66</v>
      </c>
      <c r="S16" s="220">
        <v>2230351.92</v>
      </c>
      <c r="T16" s="293">
        <v>224541.04</v>
      </c>
      <c r="U16" s="219">
        <v>2351270.66</v>
      </c>
      <c r="V16" s="220">
        <v>2230351.92</v>
      </c>
    </row>
    <row r="17" spans="1:22" ht="18.399999999999999" customHeight="1" thickBot="1">
      <c r="A17" s="221" t="s">
        <v>3</v>
      </c>
      <c r="B17" s="222"/>
      <c r="C17" s="222"/>
      <c r="D17" s="222"/>
      <c r="E17" s="222"/>
      <c r="F17" s="222"/>
      <c r="G17" s="222"/>
      <c r="H17" s="292">
        <v>1714571.09</v>
      </c>
      <c r="I17" s="224">
        <v>1192323.53</v>
      </c>
      <c r="J17" s="225">
        <v>824300.6</v>
      </c>
      <c r="K17" s="292">
        <v>260000</v>
      </c>
      <c r="L17" s="224">
        <v>4295659.8600000003</v>
      </c>
      <c r="M17" s="225">
        <v>1192323.53</v>
      </c>
      <c r="N17" s="292">
        <v>1360000</v>
      </c>
      <c r="O17" s="224">
        <v>1045347.08</v>
      </c>
      <c r="P17" s="225">
        <v>4295659.8600000003</v>
      </c>
      <c r="Q17" s="292">
        <v>549141.09</v>
      </c>
      <c r="R17" s="224">
        <v>824300.6</v>
      </c>
      <c r="S17" s="225">
        <v>1045347.08</v>
      </c>
      <c r="T17" s="292">
        <v>48249.06</v>
      </c>
      <c r="U17" s="224">
        <v>824300.6</v>
      </c>
      <c r="V17" s="225">
        <v>1045347.08</v>
      </c>
    </row>
    <row r="18" spans="1:22" ht="18.399999999999999" customHeight="1" thickBot="1">
      <c r="A18" s="210" t="s">
        <v>68</v>
      </c>
      <c r="B18" s="211"/>
      <c r="C18" s="211"/>
      <c r="D18" s="211"/>
      <c r="E18" s="211"/>
      <c r="F18" s="211"/>
      <c r="G18" s="211"/>
      <c r="H18" s="213">
        <f>SUM(H15:H17)</f>
        <v>8612831</v>
      </c>
      <c r="I18" s="214"/>
      <c r="J18" s="215"/>
      <c r="K18" s="214">
        <f>SUM(K15:K17)</f>
        <v>7656239.6899999995</v>
      </c>
      <c r="L18" s="214"/>
      <c r="M18" s="214"/>
      <c r="N18" s="213">
        <f>SUM(N15:N17)</f>
        <v>10154504.65</v>
      </c>
      <c r="O18" s="214"/>
      <c r="P18" s="215"/>
      <c r="Q18" s="213">
        <f>SUM(Q15:Q17)</f>
        <v>9928379.4500000011</v>
      </c>
      <c r="R18" s="214"/>
      <c r="S18" s="215"/>
      <c r="T18" s="213">
        <f>SUM(T15:T17)</f>
        <v>9733306.6499999985</v>
      </c>
      <c r="U18" s="214"/>
      <c r="V18" s="215"/>
    </row>
    <row r="19" spans="1:22" s="66" customFormat="1" ht="28.15" customHeight="1">
      <c r="A19" s="76" t="s">
        <v>66</v>
      </c>
      <c r="B19" s="77"/>
      <c r="C19" s="77"/>
      <c r="D19" s="77"/>
      <c r="E19" s="77"/>
      <c r="H19" s="78"/>
      <c r="I19" s="78"/>
      <c r="J19" s="78"/>
      <c r="K19" s="78"/>
      <c r="L19" s="79"/>
      <c r="M19" s="79"/>
      <c r="N19" s="79"/>
      <c r="O19" s="79"/>
      <c r="P19" s="79"/>
      <c r="Q19" s="79"/>
      <c r="R19" s="79"/>
      <c r="S19" s="79"/>
    </row>
    <row r="20" spans="1:22" ht="18.399999999999999" customHeight="1">
      <c r="A20" s="40"/>
      <c r="B20" s="41"/>
      <c r="C20" s="41"/>
      <c r="D20" s="41"/>
      <c r="E20" s="41"/>
      <c r="F20" s="41"/>
      <c r="G20" s="41"/>
      <c r="H20" s="289" t="s">
        <v>96</v>
      </c>
      <c r="I20" s="235"/>
      <c r="J20" s="235"/>
      <c r="K20" s="235"/>
      <c r="L20" s="235"/>
      <c r="M20" s="235"/>
      <c r="N20" s="235"/>
      <c r="O20" s="235"/>
      <c r="P20" s="235"/>
      <c r="Q20" s="235"/>
      <c r="R20" s="235"/>
      <c r="S20" s="235"/>
      <c r="T20" s="236"/>
      <c r="U20" s="236"/>
      <c r="V20" s="237"/>
    </row>
    <row r="21" spans="1:22" ht="18.399999999999999" customHeight="1">
      <c r="A21" s="231" t="s">
        <v>2</v>
      </c>
      <c r="B21" s="231"/>
      <c r="C21" s="231"/>
      <c r="D21" s="231"/>
      <c r="E21" s="231"/>
      <c r="F21" s="231"/>
      <c r="G21" s="231"/>
      <c r="H21" s="232">
        <f>K21-1</f>
        <v>2021</v>
      </c>
      <c r="I21" s="232"/>
      <c r="J21" s="232"/>
      <c r="K21" s="232">
        <f>N21-1</f>
        <v>2022</v>
      </c>
      <c r="L21" s="232"/>
      <c r="M21" s="232"/>
      <c r="N21" s="232">
        <f>Q21-1</f>
        <v>2023</v>
      </c>
      <c r="O21" s="232"/>
      <c r="P21" s="232"/>
      <c r="Q21" s="232">
        <f>T21-1</f>
        <v>2024</v>
      </c>
      <c r="R21" s="232"/>
      <c r="S21" s="232"/>
      <c r="T21" s="232">
        <f>X2</f>
        <v>2025</v>
      </c>
      <c r="U21" s="232"/>
      <c r="V21" s="232"/>
    </row>
    <row r="22" spans="1:22" ht="18.399999999999999" customHeight="1">
      <c r="A22" s="216" t="s">
        <v>17</v>
      </c>
      <c r="B22" s="217"/>
      <c r="C22" s="217"/>
      <c r="D22" s="217"/>
      <c r="E22" s="217"/>
      <c r="F22" s="217"/>
      <c r="G22" s="218"/>
      <c r="H22" s="290">
        <v>275522.94</v>
      </c>
      <c r="I22" s="233">
        <v>373432.17</v>
      </c>
      <c r="J22" s="234">
        <v>697745.74</v>
      </c>
      <c r="K22" s="290">
        <v>380107.02</v>
      </c>
      <c r="L22" s="233">
        <v>373432.17</v>
      </c>
      <c r="M22" s="234">
        <v>697745.74</v>
      </c>
      <c r="N22" s="290">
        <v>245047.59</v>
      </c>
      <c r="O22" s="233">
        <v>373432.17</v>
      </c>
      <c r="P22" s="234">
        <v>697745.74</v>
      </c>
      <c r="Q22" s="290">
        <v>477531.22</v>
      </c>
      <c r="R22" s="233">
        <v>373432.17</v>
      </c>
      <c r="S22" s="234">
        <v>697745.74</v>
      </c>
      <c r="T22" s="290">
        <v>615409.88</v>
      </c>
      <c r="U22" s="233">
        <v>373432.17</v>
      </c>
      <c r="V22" s="234">
        <v>697745.74</v>
      </c>
    </row>
    <row r="23" spans="1:22" ht="18.399999999999999" customHeight="1">
      <c r="A23" s="216" t="s">
        <v>15</v>
      </c>
      <c r="B23" s="217"/>
      <c r="C23" s="217"/>
      <c r="D23" s="217"/>
      <c r="E23" s="217"/>
      <c r="F23" s="217"/>
      <c r="G23" s="218"/>
      <c r="H23" s="291">
        <v>6236639.6100000003</v>
      </c>
      <c r="I23" s="229">
        <v>12728583.199999999</v>
      </c>
      <c r="J23" s="230">
        <v>13240574.68</v>
      </c>
      <c r="K23" s="291">
        <v>6802771.46</v>
      </c>
      <c r="L23" s="229">
        <v>12728583.199999999</v>
      </c>
      <c r="M23" s="230">
        <v>13240574.68</v>
      </c>
      <c r="N23" s="291">
        <v>8227191.0999999996</v>
      </c>
      <c r="O23" s="229">
        <v>12728583.199999999</v>
      </c>
      <c r="P23" s="230">
        <v>13240574.68</v>
      </c>
      <c r="Q23" s="291">
        <v>7709561.7300000004</v>
      </c>
      <c r="R23" s="229">
        <v>12728583.199999999</v>
      </c>
      <c r="S23" s="230">
        <v>13240574.68</v>
      </c>
      <c r="T23" s="291">
        <v>8070806.6699999999</v>
      </c>
      <c r="U23" s="229">
        <v>12728583.199999999</v>
      </c>
      <c r="V23" s="230">
        <v>13240574.68</v>
      </c>
    </row>
    <row r="24" spans="1:22" ht="18.399999999999999" customHeight="1">
      <c r="A24" s="216" t="s">
        <v>16</v>
      </c>
      <c r="B24" s="217"/>
      <c r="C24" s="217"/>
      <c r="D24" s="217"/>
      <c r="E24" s="217"/>
      <c r="F24" s="217"/>
      <c r="G24" s="218"/>
      <c r="H24" s="291">
        <v>106648.49</v>
      </c>
      <c r="I24" s="229">
        <v>548784.99</v>
      </c>
      <c r="J24" s="230">
        <v>408005.67</v>
      </c>
      <c r="K24" s="291">
        <v>88643.82</v>
      </c>
      <c r="L24" s="229">
        <v>548784.99</v>
      </c>
      <c r="M24" s="230">
        <v>408005.67</v>
      </c>
      <c r="N24" s="291">
        <v>86581.26</v>
      </c>
      <c r="O24" s="229">
        <v>548784.99</v>
      </c>
      <c r="P24" s="230">
        <v>408005.67</v>
      </c>
      <c r="Q24" s="291">
        <v>82061.259999999995</v>
      </c>
      <c r="R24" s="229">
        <v>548784.99</v>
      </c>
      <c r="S24" s="230">
        <v>408005.67</v>
      </c>
      <c r="T24" s="291">
        <v>88000</v>
      </c>
      <c r="U24" s="229">
        <v>548784.99</v>
      </c>
      <c r="V24" s="230">
        <v>408005.67</v>
      </c>
    </row>
    <row r="25" spans="1:22" ht="18.399999999999999" customHeight="1" thickBot="1">
      <c r="A25" s="221" t="s">
        <v>3</v>
      </c>
      <c r="B25" s="222"/>
      <c r="C25" s="222"/>
      <c r="D25" s="222"/>
      <c r="E25" s="222"/>
      <c r="F25" s="222"/>
      <c r="G25" s="223"/>
      <c r="H25" s="292">
        <v>100000</v>
      </c>
      <c r="I25" s="224">
        <v>0</v>
      </c>
      <c r="J25" s="225">
        <v>0</v>
      </c>
      <c r="K25" s="292">
        <v>0</v>
      </c>
      <c r="L25" s="224">
        <v>0</v>
      </c>
      <c r="M25" s="225">
        <v>0</v>
      </c>
      <c r="N25" s="292">
        <v>125389.78</v>
      </c>
      <c r="O25" s="224">
        <v>0</v>
      </c>
      <c r="P25" s="225">
        <v>0</v>
      </c>
      <c r="Q25" s="292">
        <v>1018692.18</v>
      </c>
      <c r="R25" s="224">
        <v>0</v>
      </c>
      <c r="S25" s="225">
        <v>0</v>
      </c>
      <c r="T25" s="292">
        <v>686300</v>
      </c>
      <c r="U25" s="224">
        <v>0</v>
      </c>
      <c r="V25" s="225">
        <v>0</v>
      </c>
    </row>
    <row r="26" spans="1:22" ht="18.399999999999999" customHeight="1" thickBot="1">
      <c r="A26" s="203" t="s">
        <v>67</v>
      </c>
      <c r="B26" s="204"/>
      <c r="C26" s="204"/>
      <c r="D26" s="204"/>
      <c r="E26" s="204"/>
      <c r="F26" s="204"/>
      <c r="G26" s="205"/>
      <c r="H26" s="226">
        <f>SUM(H22:H25)</f>
        <v>6718811.040000001</v>
      </c>
      <c r="I26" s="227"/>
      <c r="J26" s="227"/>
      <c r="K26" s="226">
        <f>SUM(K22:K25)</f>
        <v>7271522.3000000007</v>
      </c>
      <c r="L26" s="227"/>
      <c r="M26" s="228"/>
      <c r="N26" s="227">
        <f>SUM(N22:N25)</f>
        <v>8684209.7299999986</v>
      </c>
      <c r="O26" s="227"/>
      <c r="P26" s="227"/>
      <c r="Q26" s="226">
        <f>SUM(Q22:Q25)</f>
        <v>9287846.3900000006</v>
      </c>
      <c r="R26" s="227"/>
      <c r="S26" s="228"/>
      <c r="T26" s="226">
        <f>SUM(T22:T25)</f>
        <v>9460516.5500000007</v>
      </c>
      <c r="U26" s="227"/>
      <c r="V26" s="228"/>
    </row>
    <row r="27" spans="1:22" ht="18.399999999999999" customHeight="1">
      <c r="A27" s="216" t="s">
        <v>29</v>
      </c>
      <c r="B27" s="217"/>
      <c r="C27" s="217"/>
      <c r="D27" s="217"/>
      <c r="E27" s="217"/>
      <c r="F27" s="217"/>
      <c r="G27" s="218"/>
      <c r="H27" s="293">
        <v>2284803.17</v>
      </c>
      <c r="I27" s="219">
        <v>6001218.2883333303</v>
      </c>
      <c r="J27" s="220">
        <v>5811470.0833333302</v>
      </c>
      <c r="K27" s="293">
        <v>389004.49</v>
      </c>
      <c r="L27" s="219">
        <v>6001218.2883333303</v>
      </c>
      <c r="M27" s="220">
        <v>5811470.0833333302</v>
      </c>
      <c r="N27" s="293">
        <v>1041830.4</v>
      </c>
      <c r="O27" s="219">
        <v>6001218.2883333303</v>
      </c>
      <c r="P27" s="220">
        <v>5811470.0833333302</v>
      </c>
      <c r="Q27" s="293">
        <v>538847.91</v>
      </c>
      <c r="R27" s="219">
        <v>6001218.2883333303</v>
      </c>
      <c r="S27" s="220">
        <v>5811470.0833333302</v>
      </c>
      <c r="T27" s="293">
        <v>455164.2</v>
      </c>
      <c r="U27" s="219">
        <v>6001218.2883333303</v>
      </c>
      <c r="V27" s="220">
        <v>5811470.0833333302</v>
      </c>
    </row>
    <row r="28" spans="1:22" ht="18.399999999999999" customHeight="1" thickBot="1">
      <c r="A28" s="221" t="s">
        <v>3</v>
      </c>
      <c r="B28" s="222"/>
      <c r="C28" s="222"/>
      <c r="D28" s="222"/>
      <c r="E28" s="222"/>
      <c r="F28" s="222"/>
      <c r="G28" s="223"/>
      <c r="H28" s="292">
        <v>0</v>
      </c>
      <c r="I28" s="224">
        <v>0</v>
      </c>
      <c r="J28" s="225">
        <v>0</v>
      </c>
      <c r="K28" s="292">
        <v>0</v>
      </c>
      <c r="L28" s="224">
        <v>0</v>
      </c>
      <c r="M28" s="225">
        <v>0</v>
      </c>
      <c r="N28" s="292">
        <v>450000</v>
      </c>
      <c r="O28" s="224">
        <v>0</v>
      </c>
      <c r="P28" s="225">
        <v>0</v>
      </c>
      <c r="Q28" s="292">
        <v>133780.94</v>
      </c>
      <c r="R28" s="224">
        <v>0</v>
      </c>
      <c r="S28" s="225">
        <v>0</v>
      </c>
      <c r="T28" s="292">
        <v>0</v>
      </c>
      <c r="U28" s="224">
        <v>0</v>
      </c>
      <c r="V28" s="225">
        <v>0</v>
      </c>
    </row>
    <row r="29" spans="1:22" ht="18.399999999999999" customHeight="1" thickBot="1">
      <c r="A29" s="210" t="s">
        <v>68</v>
      </c>
      <c r="B29" s="211"/>
      <c r="C29" s="211"/>
      <c r="D29" s="211"/>
      <c r="E29" s="211"/>
      <c r="F29" s="211"/>
      <c r="G29" s="212"/>
      <c r="H29" s="213">
        <f>SUM(H26:H28)</f>
        <v>9003614.2100000009</v>
      </c>
      <c r="I29" s="214"/>
      <c r="J29" s="214"/>
      <c r="K29" s="213">
        <f>SUM(K26:K28)</f>
        <v>7660526.790000001</v>
      </c>
      <c r="L29" s="214"/>
      <c r="M29" s="215"/>
      <c r="N29" s="214">
        <f>SUM(N26:N28)</f>
        <v>10176040.129999999</v>
      </c>
      <c r="O29" s="214"/>
      <c r="P29" s="214"/>
      <c r="Q29" s="213">
        <f>SUM(Q26:Q28)</f>
        <v>9960475.2400000002</v>
      </c>
      <c r="R29" s="214"/>
      <c r="S29" s="215"/>
      <c r="T29" s="213">
        <f>SUM(T26:T28)</f>
        <v>9915680.75</v>
      </c>
      <c r="U29" s="214"/>
      <c r="V29" s="215"/>
    </row>
    <row r="30" spans="1:22" ht="16.899999999999999" customHeight="1">
      <c r="A30" s="53" t="s">
        <v>66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81" t="s">
        <v>39</v>
      </c>
      <c r="B1" s="182"/>
      <c r="C1" s="182"/>
      <c r="D1" s="182"/>
      <c r="E1" s="182"/>
      <c r="F1" s="182"/>
      <c r="G1" s="185" t="str">
        <f>Coordonnées!G1</f>
        <v>Administration communale de Ramillies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44"/>
      <c r="V1" s="144"/>
      <c r="W1" s="117" t="str">
        <f>Coordonnées!$U$1</f>
        <v>Code INS</v>
      </c>
      <c r="X1" s="154">
        <f>Coordonnées!$V$1</f>
        <v>25122</v>
      </c>
    </row>
    <row r="2" spans="1:24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45"/>
      <c r="V2" s="145"/>
      <c r="W2" s="118" t="str">
        <f>Coordonnées!$U$2</f>
        <v>Exercice:</v>
      </c>
      <c r="X2" s="155">
        <f>Coordonnées!$V$2</f>
        <v>2025</v>
      </c>
    </row>
    <row r="3" spans="1:24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W3" s="113" t="str">
        <f>Coordonnées!$U$3</f>
        <v>Version:</v>
      </c>
      <c r="X3" s="166">
        <f>Coordonnées!$V$3</f>
        <v>2</v>
      </c>
    </row>
    <row r="4" spans="1:24" ht="13.15" customHeight="1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6.899999999999999" customHeight="1">
      <c r="A5" s="3"/>
      <c r="B5" s="19"/>
      <c r="C5" s="19"/>
      <c r="D5" s="19"/>
      <c r="E5" s="19"/>
      <c r="L5" s="38"/>
      <c r="M5" s="38"/>
      <c r="N5" s="38"/>
      <c r="O5" s="38"/>
      <c r="P5" s="38"/>
      <c r="Q5" s="38"/>
      <c r="R5" s="37"/>
      <c r="S5" s="37"/>
    </row>
    <row r="6" spans="1:24" ht="18.399999999999999" customHeight="1">
      <c r="A6" s="14"/>
      <c r="B6" s="19"/>
      <c r="C6" s="19"/>
      <c r="D6" s="19"/>
      <c r="E6" s="19"/>
      <c r="H6" s="241" t="s">
        <v>43</v>
      </c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2"/>
      <c r="U6" s="242"/>
      <c r="V6" s="242"/>
    </row>
    <row r="7" spans="1:24" ht="18.399999999999999" customHeight="1">
      <c r="A7" s="39"/>
      <c r="B7" s="42"/>
      <c r="C7" s="41"/>
      <c r="D7" s="41"/>
      <c r="E7" s="41"/>
      <c r="F7" s="41"/>
      <c r="G7" s="41"/>
      <c r="H7" s="243" t="str">
        <f>Coordonnées!$J$27</f>
        <v>Budget</v>
      </c>
      <c r="I7" s="243"/>
      <c r="J7" s="243"/>
      <c r="K7" s="243" t="str">
        <f>Coordonnées!$J$27</f>
        <v>Budget</v>
      </c>
      <c r="L7" s="243"/>
      <c r="M7" s="243"/>
      <c r="N7" s="243" t="str">
        <f>Coordonnées!$J$27</f>
        <v>Budget</v>
      </c>
      <c r="O7" s="243"/>
      <c r="P7" s="243"/>
      <c r="Q7" s="243" t="str">
        <f>Coordonnées!$J$27</f>
        <v>Budget</v>
      </c>
      <c r="R7" s="243"/>
      <c r="S7" s="243"/>
      <c r="T7" s="243" t="str">
        <f>Coordonnées!$J$27</f>
        <v>Budget</v>
      </c>
      <c r="U7" s="243"/>
      <c r="V7" s="243"/>
    </row>
    <row r="8" spans="1:24" ht="18.399999999999999" customHeight="1">
      <c r="A8" s="39"/>
      <c r="B8" s="45"/>
      <c r="C8" s="41"/>
      <c r="D8" s="41"/>
      <c r="E8" s="41"/>
      <c r="F8" s="41"/>
      <c r="G8" s="41"/>
      <c r="H8" s="288" t="s">
        <v>97</v>
      </c>
      <c r="I8" s="244"/>
      <c r="J8" s="244"/>
      <c r="K8" s="244"/>
      <c r="L8" s="244"/>
      <c r="M8" s="244"/>
      <c r="N8" s="244"/>
      <c r="O8" s="244"/>
      <c r="P8" s="244"/>
      <c r="Q8" s="244"/>
      <c r="R8" s="244"/>
      <c r="S8" s="244"/>
      <c r="T8" s="245"/>
      <c r="U8" s="245"/>
      <c r="V8" s="246"/>
    </row>
    <row r="9" spans="1:24" ht="18.399999999999999" customHeight="1">
      <c r="A9" s="231" t="s">
        <v>2</v>
      </c>
      <c r="B9" s="238"/>
      <c r="C9" s="231"/>
      <c r="D9" s="231"/>
      <c r="E9" s="231"/>
      <c r="F9" s="231"/>
      <c r="G9" s="231"/>
      <c r="H9" s="232">
        <f>K9-1</f>
        <v>2021</v>
      </c>
      <c r="I9" s="232"/>
      <c r="J9" s="232"/>
      <c r="K9" s="232">
        <f>N9-1</f>
        <v>2022</v>
      </c>
      <c r="L9" s="232"/>
      <c r="M9" s="232"/>
      <c r="N9" s="232">
        <f>Q9-1</f>
        <v>2023</v>
      </c>
      <c r="O9" s="232"/>
      <c r="P9" s="232"/>
      <c r="Q9" s="232">
        <f>T9-1</f>
        <v>2024</v>
      </c>
      <c r="R9" s="232"/>
      <c r="S9" s="232"/>
      <c r="T9" s="232">
        <f>X2</f>
        <v>2025</v>
      </c>
      <c r="U9" s="232"/>
      <c r="V9" s="232"/>
    </row>
    <row r="10" spans="1:24" ht="18.399999999999999" customHeight="1">
      <c r="A10" s="239" t="s">
        <v>15</v>
      </c>
      <c r="B10" s="240"/>
      <c r="C10" s="240"/>
      <c r="D10" s="240"/>
      <c r="E10" s="240"/>
      <c r="F10" s="240"/>
      <c r="G10" s="240"/>
      <c r="H10" s="290">
        <v>161970</v>
      </c>
      <c r="I10" s="233">
        <v>5512664.2599999998</v>
      </c>
      <c r="J10" s="234">
        <v>5512664.2599999998</v>
      </c>
      <c r="K10" s="290">
        <v>182320</v>
      </c>
      <c r="L10" s="233">
        <v>5512664.2599999998</v>
      </c>
      <c r="M10" s="234">
        <v>5512664.2599999998</v>
      </c>
      <c r="N10" s="290">
        <v>80000</v>
      </c>
      <c r="O10" s="233">
        <v>5512664.2599999998</v>
      </c>
      <c r="P10" s="234">
        <v>5512664.2599999998</v>
      </c>
      <c r="Q10" s="290">
        <v>0</v>
      </c>
      <c r="R10" s="233">
        <v>5512664.2599999998</v>
      </c>
      <c r="S10" s="234">
        <v>5512664.2599999998</v>
      </c>
      <c r="T10" s="290">
        <v>0</v>
      </c>
      <c r="U10" s="233">
        <v>5512664.2599999998</v>
      </c>
      <c r="V10" s="234">
        <v>5512664.2599999998</v>
      </c>
    </row>
    <row r="11" spans="1:24" ht="18.399999999999999" customHeight="1">
      <c r="A11" s="216" t="s">
        <v>44</v>
      </c>
      <c r="B11" s="217"/>
      <c r="C11" s="217"/>
      <c r="D11" s="217"/>
      <c r="E11" s="217"/>
      <c r="F11" s="217"/>
      <c r="G11" s="217"/>
      <c r="H11" s="291">
        <v>4495572.5999999996</v>
      </c>
      <c r="I11" s="229">
        <v>2726342.74</v>
      </c>
      <c r="J11" s="230">
        <v>2726342.74</v>
      </c>
      <c r="K11" s="291">
        <v>2826500.3</v>
      </c>
      <c r="L11" s="229">
        <v>2726342.74</v>
      </c>
      <c r="M11" s="230">
        <v>2726342.74</v>
      </c>
      <c r="N11" s="291">
        <v>2413900</v>
      </c>
      <c r="O11" s="229">
        <v>2726342.74</v>
      </c>
      <c r="P11" s="230">
        <v>2726342.74</v>
      </c>
      <c r="Q11" s="291">
        <v>7048976.1399999997</v>
      </c>
      <c r="R11" s="229">
        <v>2726342.74</v>
      </c>
      <c r="S11" s="230">
        <v>2726342.74</v>
      </c>
      <c r="T11" s="291">
        <v>6934000</v>
      </c>
      <c r="U11" s="229">
        <v>2726342.74</v>
      </c>
      <c r="V11" s="230">
        <v>2726342.74</v>
      </c>
    </row>
    <row r="12" spans="1:24" ht="18.399999999999999" customHeight="1">
      <c r="A12" s="216" t="s">
        <v>16</v>
      </c>
      <c r="B12" s="217"/>
      <c r="C12" s="217"/>
      <c r="D12" s="217"/>
      <c r="E12" s="217"/>
      <c r="F12" s="217"/>
      <c r="G12" s="217"/>
      <c r="H12" s="291">
        <v>112813.65</v>
      </c>
      <c r="I12" s="229">
        <v>4264832.04</v>
      </c>
      <c r="J12" s="230">
        <v>4264832.04</v>
      </c>
      <c r="K12" s="291">
        <v>151083.66</v>
      </c>
      <c r="L12" s="229">
        <v>4264832.04</v>
      </c>
      <c r="M12" s="230">
        <v>4264832.04</v>
      </c>
      <c r="N12" s="291">
        <v>66008.66</v>
      </c>
      <c r="O12" s="229">
        <v>4264832.04</v>
      </c>
      <c r="P12" s="230">
        <v>4264832.04</v>
      </c>
      <c r="Q12" s="291">
        <v>66008.63</v>
      </c>
      <c r="R12" s="229">
        <v>4264832.04</v>
      </c>
      <c r="S12" s="230">
        <v>4264832.04</v>
      </c>
      <c r="T12" s="291">
        <v>66008.649999999994</v>
      </c>
      <c r="U12" s="229">
        <v>4264832.04</v>
      </c>
      <c r="V12" s="230">
        <v>4264832.04</v>
      </c>
    </row>
    <row r="13" spans="1:24" ht="18.399999999999999" customHeight="1">
      <c r="A13" s="216" t="s">
        <v>3</v>
      </c>
      <c r="B13" s="217"/>
      <c r="C13" s="217"/>
      <c r="D13" s="217"/>
      <c r="E13" s="217"/>
      <c r="F13" s="217"/>
      <c r="G13" s="217"/>
      <c r="H13" s="291">
        <v>0</v>
      </c>
      <c r="I13" s="229">
        <v>41563.69</v>
      </c>
      <c r="J13" s="230">
        <v>41563.69</v>
      </c>
      <c r="K13" s="291">
        <v>0</v>
      </c>
      <c r="L13" s="229">
        <v>41563.69</v>
      </c>
      <c r="M13" s="230">
        <v>41563.69</v>
      </c>
      <c r="N13" s="291">
        <v>0</v>
      </c>
      <c r="O13" s="229">
        <v>41563.69</v>
      </c>
      <c r="P13" s="230">
        <v>41563.69</v>
      </c>
      <c r="Q13" s="291">
        <v>0</v>
      </c>
      <c r="R13" s="229">
        <v>41563.69</v>
      </c>
      <c r="S13" s="230">
        <v>41563.69</v>
      </c>
      <c r="T13" s="291">
        <v>0</v>
      </c>
      <c r="U13" s="229">
        <v>41563.69</v>
      </c>
      <c r="V13" s="230">
        <v>41563.69</v>
      </c>
    </row>
    <row r="14" spans="1:24" ht="18.399999999999999" customHeight="1" thickBot="1">
      <c r="A14" s="221"/>
      <c r="B14" s="222"/>
      <c r="C14" s="222"/>
      <c r="D14" s="222"/>
      <c r="E14" s="222"/>
      <c r="F14" s="222"/>
      <c r="G14" s="222"/>
      <c r="H14" s="292">
        <v>100000</v>
      </c>
      <c r="I14" s="224">
        <v>0</v>
      </c>
      <c r="J14" s="225">
        <v>0</v>
      </c>
      <c r="K14" s="292">
        <v>0</v>
      </c>
      <c r="L14" s="224">
        <v>0</v>
      </c>
      <c r="M14" s="225">
        <v>0</v>
      </c>
      <c r="N14" s="292">
        <v>0</v>
      </c>
      <c r="O14" s="224">
        <v>0</v>
      </c>
      <c r="P14" s="225">
        <v>0</v>
      </c>
      <c r="Q14" s="292">
        <v>0</v>
      </c>
      <c r="R14" s="224">
        <v>0</v>
      </c>
      <c r="S14" s="225">
        <v>0</v>
      </c>
      <c r="T14" s="292">
        <v>0</v>
      </c>
      <c r="U14" s="224">
        <v>0</v>
      </c>
      <c r="V14" s="225">
        <v>0</v>
      </c>
    </row>
    <row r="15" spans="1:24" ht="18.399999999999999" customHeight="1" thickBot="1">
      <c r="A15" s="203" t="s">
        <v>67</v>
      </c>
      <c r="B15" s="204"/>
      <c r="C15" s="204"/>
      <c r="D15" s="204"/>
      <c r="E15" s="204"/>
      <c r="F15" s="204"/>
      <c r="G15" s="204"/>
      <c r="H15" s="226">
        <f>SUM(H10:H14)</f>
        <v>4870356.25</v>
      </c>
      <c r="I15" s="227"/>
      <c r="J15" s="228"/>
      <c r="K15" s="227">
        <f>SUM(K10:K14)</f>
        <v>3159903.96</v>
      </c>
      <c r="L15" s="227"/>
      <c r="M15" s="227"/>
      <c r="N15" s="226">
        <f>SUM(N10:N14)</f>
        <v>2559908.66</v>
      </c>
      <c r="O15" s="227"/>
      <c r="P15" s="228"/>
      <c r="Q15" s="227">
        <f>SUM(Q10:Q14)</f>
        <v>7114984.7699999996</v>
      </c>
      <c r="R15" s="227"/>
      <c r="S15" s="228"/>
      <c r="T15" s="227">
        <f>SUM(T10:T14)</f>
        <v>7000008.6500000004</v>
      </c>
      <c r="U15" s="227"/>
      <c r="V15" s="228"/>
    </row>
    <row r="16" spans="1:24" ht="18.399999999999999" customHeight="1">
      <c r="A16" s="216" t="s">
        <v>29</v>
      </c>
      <c r="B16" s="217"/>
      <c r="C16" s="217"/>
      <c r="D16" s="217"/>
      <c r="E16" s="217"/>
      <c r="F16" s="217"/>
      <c r="G16" s="217"/>
      <c r="H16" s="293">
        <v>481072.26</v>
      </c>
      <c r="I16" s="219">
        <v>1521059.02</v>
      </c>
      <c r="J16" s="220">
        <v>2351270.66</v>
      </c>
      <c r="K16" s="293">
        <v>152392.49</v>
      </c>
      <c r="L16" s="219">
        <v>1659060.83</v>
      </c>
      <c r="M16" s="220">
        <v>1521059.02</v>
      </c>
      <c r="N16" s="293">
        <v>755547.7</v>
      </c>
      <c r="O16" s="219">
        <v>2230351.92</v>
      </c>
      <c r="P16" s="220">
        <v>1659060.83</v>
      </c>
      <c r="Q16" s="293">
        <v>283146.44</v>
      </c>
      <c r="R16" s="219">
        <v>2351270.66</v>
      </c>
      <c r="S16" s="220">
        <v>2230351.92</v>
      </c>
      <c r="T16" s="293">
        <v>807958.82</v>
      </c>
      <c r="U16" s="219">
        <v>2351270.66</v>
      </c>
      <c r="V16" s="220">
        <v>2230351.92</v>
      </c>
    </row>
    <row r="17" spans="1:22" ht="18.399999999999999" customHeight="1" thickBot="1">
      <c r="A17" s="221" t="s">
        <v>3</v>
      </c>
      <c r="B17" s="222"/>
      <c r="C17" s="222"/>
      <c r="D17" s="222"/>
      <c r="E17" s="222"/>
      <c r="F17" s="222"/>
      <c r="G17" s="222"/>
      <c r="H17" s="292">
        <v>1171452.72</v>
      </c>
      <c r="I17" s="224">
        <v>1192323.53</v>
      </c>
      <c r="J17" s="225">
        <v>824300.6</v>
      </c>
      <c r="K17" s="292">
        <v>1490952.13</v>
      </c>
      <c r="L17" s="224">
        <v>4295659.8600000003</v>
      </c>
      <c r="M17" s="225">
        <v>1192323.53</v>
      </c>
      <c r="N17" s="292">
        <v>487416.04</v>
      </c>
      <c r="O17" s="224">
        <v>1045347.08</v>
      </c>
      <c r="P17" s="225">
        <v>4295659.8600000003</v>
      </c>
      <c r="Q17" s="292">
        <v>1857623.64</v>
      </c>
      <c r="R17" s="224">
        <v>824300.6</v>
      </c>
      <c r="S17" s="225">
        <v>1045347.08</v>
      </c>
      <c r="T17" s="292">
        <v>2406118.0499999998</v>
      </c>
      <c r="U17" s="224">
        <v>824300.6</v>
      </c>
      <c r="V17" s="225">
        <v>1045347.08</v>
      </c>
    </row>
    <row r="18" spans="1:22" ht="18.399999999999999" customHeight="1" thickBot="1">
      <c r="A18" s="210" t="s">
        <v>68</v>
      </c>
      <c r="B18" s="211"/>
      <c r="C18" s="211"/>
      <c r="D18" s="211"/>
      <c r="E18" s="211"/>
      <c r="F18" s="211"/>
      <c r="G18" s="211"/>
      <c r="H18" s="213">
        <f>SUM(H15:H17)</f>
        <v>6522881.2299999995</v>
      </c>
      <c r="I18" s="214"/>
      <c r="J18" s="215"/>
      <c r="K18" s="214">
        <f>SUM(K15:K17)</f>
        <v>4803248.58</v>
      </c>
      <c r="L18" s="214"/>
      <c r="M18" s="214"/>
      <c r="N18" s="213">
        <f>SUM(N15:N17)</f>
        <v>3802872.4000000004</v>
      </c>
      <c r="O18" s="214"/>
      <c r="P18" s="215"/>
      <c r="Q18" s="213">
        <f>SUM(Q15:Q17)</f>
        <v>9255754.8499999996</v>
      </c>
      <c r="R18" s="214"/>
      <c r="S18" s="215"/>
      <c r="T18" s="213">
        <f>SUM(T15:T17)</f>
        <v>10214085.52</v>
      </c>
      <c r="U18" s="214"/>
      <c r="V18" s="215"/>
    </row>
    <row r="19" spans="1:22" s="66" customFormat="1" ht="28.15" customHeight="1">
      <c r="A19" s="76" t="s">
        <v>66</v>
      </c>
      <c r="B19" s="77"/>
      <c r="C19" s="77"/>
      <c r="D19" s="77"/>
      <c r="E19" s="77"/>
      <c r="H19" s="78"/>
      <c r="I19" s="78"/>
      <c r="J19" s="78"/>
      <c r="K19" s="78"/>
      <c r="L19" s="79"/>
      <c r="M19" s="79"/>
      <c r="N19" s="79"/>
      <c r="O19" s="79"/>
      <c r="P19" s="79"/>
      <c r="Q19" s="79"/>
      <c r="R19" s="79"/>
      <c r="S19" s="79"/>
    </row>
    <row r="20" spans="1:22" ht="18.399999999999999" customHeight="1">
      <c r="A20" s="40"/>
      <c r="B20" s="41"/>
      <c r="C20" s="41"/>
      <c r="D20" s="41"/>
      <c r="E20" s="41"/>
      <c r="F20" s="41"/>
      <c r="G20" s="41"/>
      <c r="H20" s="289" t="s">
        <v>98</v>
      </c>
      <c r="I20" s="235"/>
      <c r="J20" s="235"/>
      <c r="K20" s="235"/>
      <c r="L20" s="235"/>
      <c r="M20" s="235"/>
      <c r="N20" s="235"/>
      <c r="O20" s="235"/>
      <c r="P20" s="235"/>
      <c r="Q20" s="235"/>
      <c r="R20" s="235"/>
      <c r="S20" s="235"/>
      <c r="T20" s="236"/>
      <c r="U20" s="236"/>
      <c r="V20" s="237"/>
    </row>
    <row r="21" spans="1:22" ht="18.399999999999999" customHeight="1">
      <c r="A21" s="231" t="s">
        <v>2</v>
      </c>
      <c r="B21" s="231"/>
      <c r="C21" s="231"/>
      <c r="D21" s="231"/>
      <c r="E21" s="231"/>
      <c r="F21" s="231"/>
      <c r="G21" s="231"/>
      <c r="H21" s="232">
        <f>K21-1</f>
        <v>2021</v>
      </c>
      <c r="I21" s="232"/>
      <c r="J21" s="232"/>
      <c r="K21" s="232">
        <f>N21-1</f>
        <v>2022</v>
      </c>
      <c r="L21" s="232"/>
      <c r="M21" s="232"/>
      <c r="N21" s="232">
        <f>Q21-1</f>
        <v>2023</v>
      </c>
      <c r="O21" s="232"/>
      <c r="P21" s="232"/>
      <c r="Q21" s="232">
        <f>T21-1</f>
        <v>2024</v>
      </c>
      <c r="R21" s="232"/>
      <c r="S21" s="232"/>
      <c r="T21" s="232">
        <f>X2</f>
        <v>2025</v>
      </c>
      <c r="U21" s="232"/>
      <c r="V21" s="232"/>
    </row>
    <row r="22" spans="1:22" ht="18.399999999999999" customHeight="1">
      <c r="A22" s="239" t="s">
        <v>15</v>
      </c>
      <c r="B22" s="240"/>
      <c r="C22" s="240"/>
      <c r="D22" s="240"/>
      <c r="E22" s="240"/>
      <c r="F22" s="240"/>
      <c r="G22" s="240"/>
      <c r="H22" s="290">
        <v>105000</v>
      </c>
      <c r="I22" s="233">
        <v>373432.17</v>
      </c>
      <c r="J22" s="234">
        <v>697745.74</v>
      </c>
      <c r="K22" s="290">
        <v>835495.06</v>
      </c>
      <c r="L22" s="233">
        <v>365967.42</v>
      </c>
      <c r="M22" s="234">
        <v>373432.17</v>
      </c>
      <c r="N22" s="290">
        <v>623920.18000000005</v>
      </c>
      <c r="O22" s="233">
        <v>414709.37</v>
      </c>
      <c r="P22" s="234">
        <v>365967.42</v>
      </c>
      <c r="Q22" s="290">
        <v>1728425</v>
      </c>
      <c r="R22" s="233">
        <v>697745.74</v>
      </c>
      <c r="S22" s="234">
        <v>414709.37</v>
      </c>
      <c r="T22" s="290">
        <v>547390.46</v>
      </c>
      <c r="U22" s="233">
        <v>557211.56000000006</v>
      </c>
      <c r="V22" s="234">
        <v>577850.16</v>
      </c>
    </row>
    <row r="23" spans="1:22" ht="18.399999999999999" customHeight="1">
      <c r="A23" s="216" t="s">
        <v>44</v>
      </c>
      <c r="B23" s="217"/>
      <c r="C23" s="217"/>
      <c r="D23" s="217"/>
      <c r="E23" s="217"/>
      <c r="F23" s="217"/>
      <c r="G23" s="217"/>
      <c r="H23" s="291">
        <v>572360</v>
      </c>
      <c r="I23" s="229">
        <v>12728583.199999999</v>
      </c>
      <c r="J23" s="230">
        <v>13240574.68</v>
      </c>
      <c r="K23" s="291">
        <v>777000</v>
      </c>
      <c r="L23" s="229">
        <v>12120371.99</v>
      </c>
      <c r="M23" s="230">
        <v>12728583.199999999</v>
      </c>
      <c r="N23" s="291">
        <v>0</v>
      </c>
      <c r="O23" s="229">
        <v>12941517.73</v>
      </c>
      <c r="P23" s="230">
        <v>12120371.99</v>
      </c>
      <c r="Q23" s="291">
        <v>6077</v>
      </c>
      <c r="R23" s="229">
        <v>13240574.68</v>
      </c>
      <c r="S23" s="230">
        <v>12941517.73</v>
      </c>
      <c r="T23" s="291">
        <v>0</v>
      </c>
      <c r="U23" s="229">
        <v>13289626.9983333</v>
      </c>
      <c r="V23" s="230">
        <v>13396094.2633333</v>
      </c>
    </row>
    <row r="24" spans="1:22" ht="18.399999999999999" customHeight="1">
      <c r="A24" s="216" t="s">
        <v>16</v>
      </c>
      <c r="B24" s="217"/>
      <c r="C24" s="217"/>
      <c r="D24" s="217"/>
      <c r="E24" s="217"/>
      <c r="F24" s="217"/>
      <c r="G24" s="217"/>
      <c r="H24" s="291">
        <v>58987.5</v>
      </c>
      <c r="I24" s="229">
        <v>548784.99</v>
      </c>
      <c r="J24" s="230">
        <v>408005.67</v>
      </c>
      <c r="K24" s="291">
        <v>1766745.4</v>
      </c>
      <c r="L24" s="229">
        <v>536819.05000000005</v>
      </c>
      <c r="M24" s="230">
        <v>548784.99</v>
      </c>
      <c r="N24" s="291">
        <v>1062735.29</v>
      </c>
      <c r="O24" s="229">
        <v>344975.81</v>
      </c>
      <c r="P24" s="230">
        <v>536819.05000000005</v>
      </c>
      <c r="Q24" s="291">
        <v>3345344.62</v>
      </c>
      <c r="R24" s="229">
        <v>408005.67</v>
      </c>
      <c r="S24" s="230">
        <v>344975.81</v>
      </c>
      <c r="T24" s="291">
        <v>3621818.77</v>
      </c>
      <c r="U24" s="229">
        <v>128208.38666666699</v>
      </c>
      <c r="V24" s="230">
        <v>26303.796666666702</v>
      </c>
    </row>
    <row r="25" spans="1:22" ht="18.399999999999999" customHeight="1" thickBot="1">
      <c r="A25" s="216" t="s">
        <v>3</v>
      </c>
      <c r="B25" s="217"/>
      <c r="C25" s="217"/>
      <c r="D25" s="217"/>
      <c r="E25" s="217"/>
      <c r="F25" s="217"/>
      <c r="G25" s="217"/>
      <c r="H25" s="292">
        <v>0</v>
      </c>
      <c r="I25" s="224">
        <v>0</v>
      </c>
      <c r="J25" s="225">
        <v>0</v>
      </c>
      <c r="K25" s="292">
        <v>0</v>
      </c>
      <c r="L25" s="224">
        <v>0</v>
      </c>
      <c r="M25" s="225">
        <v>0</v>
      </c>
      <c r="N25" s="292">
        <v>0</v>
      </c>
      <c r="O25" s="224">
        <v>0</v>
      </c>
      <c r="P25" s="225">
        <v>0</v>
      </c>
      <c r="Q25" s="292">
        <v>0</v>
      </c>
      <c r="R25" s="224">
        <v>0</v>
      </c>
      <c r="S25" s="225">
        <v>0</v>
      </c>
      <c r="T25" s="292">
        <v>0</v>
      </c>
      <c r="U25" s="224">
        <v>0</v>
      </c>
      <c r="V25" s="225">
        <v>0</v>
      </c>
    </row>
    <row r="26" spans="1:22" ht="18.399999999999999" customHeight="1" thickBot="1">
      <c r="A26" s="203" t="s">
        <v>67</v>
      </c>
      <c r="B26" s="204"/>
      <c r="C26" s="204"/>
      <c r="D26" s="204"/>
      <c r="E26" s="204"/>
      <c r="F26" s="204"/>
      <c r="G26" s="205"/>
      <c r="H26" s="226">
        <f>SUM(H22:H25)</f>
        <v>736347.5</v>
      </c>
      <c r="I26" s="227"/>
      <c r="J26" s="227"/>
      <c r="K26" s="226">
        <f>SUM(K22:K25)</f>
        <v>3379240.46</v>
      </c>
      <c r="L26" s="227"/>
      <c r="M26" s="228"/>
      <c r="N26" s="227">
        <f>SUM(N22:N25)</f>
        <v>1686655.4700000002</v>
      </c>
      <c r="O26" s="227"/>
      <c r="P26" s="227"/>
      <c r="Q26" s="226">
        <f>SUM(Q22:Q25)</f>
        <v>5079846.62</v>
      </c>
      <c r="R26" s="227"/>
      <c r="S26" s="228"/>
      <c r="T26" s="226">
        <f>SUM(T22:T25)</f>
        <v>4169209.23</v>
      </c>
      <c r="U26" s="227"/>
      <c r="V26" s="228"/>
    </row>
    <row r="27" spans="1:22" ht="18.399999999999999" customHeight="1">
      <c r="A27" s="216" t="s">
        <v>29</v>
      </c>
      <c r="B27" s="217"/>
      <c r="C27" s="217"/>
      <c r="D27" s="217"/>
      <c r="E27" s="217"/>
      <c r="F27" s="217"/>
      <c r="G27" s="218"/>
      <c r="H27" s="293">
        <v>700000</v>
      </c>
      <c r="I27" s="219"/>
      <c r="J27" s="220"/>
      <c r="K27" s="293">
        <v>0</v>
      </c>
      <c r="L27" s="219">
        <v>10122961.629999999</v>
      </c>
      <c r="M27" s="220">
        <v>6628334.5600000005</v>
      </c>
      <c r="N27" s="293">
        <v>93500</v>
      </c>
      <c r="O27" s="219">
        <v>6248838.1500000004</v>
      </c>
      <c r="P27" s="220">
        <v>10122961.629999999</v>
      </c>
      <c r="Q27" s="293">
        <v>1209482.19</v>
      </c>
      <c r="R27" s="219">
        <v>6834216</v>
      </c>
      <c r="S27" s="220">
        <v>6248838.1500000004</v>
      </c>
      <c r="T27" s="293">
        <v>975247.89</v>
      </c>
      <c r="U27" s="219">
        <v>6001218.2883333303</v>
      </c>
      <c r="V27" s="220">
        <v>5811470.0833333302</v>
      </c>
    </row>
    <row r="28" spans="1:22" ht="18.399999999999999" customHeight="1" thickBot="1">
      <c r="A28" s="221" t="s">
        <v>3</v>
      </c>
      <c r="B28" s="222"/>
      <c r="C28" s="222"/>
      <c r="D28" s="222"/>
      <c r="E28" s="222"/>
      <c r="F28" s="222"/>
      <c r="G28" s="223"/>
      <c r="H28" s="292">
        <v>5086533.7300000004</v>
      </c>
      <c r="I28" s="224">
        <v>0</v>
      </c>
      <c r="J28" s="225">
        <v>0</v>
      </c>
      <c r="K28" s="292">
        <v>1424008.12</v>
      </c>
      <c r="L28" s="224">
        <v>0</v>
      </c>
      <c r="M28" s="225">
        <v>0</v>
      </c>
      <c r="N28" s="292">
        <v>2022716.93</v>
      </c>
      <c r="O28" s="224">
        <v>0</v>
      </c>
      <c r="P28" s="225">
        <v>0</v>
      </c>
      <c r="Q28" s="292">
        <v>2966426.04</v>
      </c>
      <c r="R28" s="224">
        <v>0</v>
      </c>
      <c r="S28" s="225">
        <v>0</v>
      </c>
      <c r="T28" s="292">
        <v>5069628.4000000004</v>
      </c>
      <c r="U28" s="224">
        <v>0</v>
      </c>
      <c r="V28" s="225">
        <v>0</v>
      </c>
    </row>
    <row r="29" spans="1:22" ht="18.399999999999999" customHeight="1" thickBot="1">
      <c r="A29" s="210" t="s">
        <v>68</v>
      </c>
      <c r="B29" s="211"/>
      <c r="C29" s="211"/>
      <c r="D29" s="211"/>
      <c r="E29" s="211"/>
      <c r="F29" s="211"/>
      <c r="G29" s="212"/>
      <c r="H29" s="213">
        <f>SUM(H26:H28)</f>
        <v>6522881.2300000004</v>
      </c>
      <c r="I29" s="214"/>
      <c r="J29" s="214"/>
      <c r="K29" s="213">
        <f>SUM(K26:K28)</f>
        <v>4803248.58</v>
      </c>
      <c r="L29" s="214"/>
      <c r="M29" s="215"/>
      <c r="N29" s="214">
        <f>SUM(N26:N28)</f>
        <v>3802872.4000000004</v>
      </c>
      <c r="O29" s="214"/>
      <c r="P29" s="214"/>
      <c r="Q29" s="213">
        <f>SUM(Q26:Q28)</f>
        <v>9255754.8500000015</v>
      </c>
      <c r="R29" s="214"/>
      <c r="S29" s="215"/>
      <c r="T29" s="213">
        <f>SUM(T26:T28)</f>
        <v>10214085.52</v>
      </c>
      <c r="U29" s="214"/>
      <c r="V29" s="215"/>
    </row>
    <row r="30" spans="1:22" ht="16.899999999999999" customHeight="1">
      <c r="A30" s="40" t="s">
        <v>66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81" t="str">
        <f>Coordonnées!A1</f>
        <v>Synthèse du Budget</v>
      </c>
      <c r="B1" s="182"/>
      <c r="C1" s="182"/>
      <c r="D1" s="182"/>
      <c r="E1" s="185" t="str">
        <f>Coordonnées!G1</f>
        <v>Administration communale de Ramillies</v>
      </c>
      <c r="F1" s="185"/>
      <c r="G1" s="185"/>
      <c r="H1" s="185"/>
      <c r="I1" s="117" t="str">
        <f>Coordonnées!$U$1</f>
        <v>Code INS</v>
      </c>
      <c r="J1" s="154">
        <f>Coordonnées!$V$1</f>
        <v>25122</v>
      </c>
    </row>
    <row r="2" spans="1:10" ht="16.149999999999999" customHeight="1">
      <c r="A2" s="183"/>
      <c r="B2" s="184"/>
      <c r="C2" s="184"/>
      <c r="D2" s="184"/>
      <c r="E2" s="186"/>
      <c r="F2" s="186"/>
      <c r="G2" s="186"/>
      <c r="H2" s="186"/>
      <c r="I2" s="118" t="str">
        <f>Coordonnées!$U$2</f>
        <v>Exercice:</v>
      </c>
      <c r="J2" s="155">
        <f>Coordonnées!$V$2</f>
        <v>2025</v>
      </c>
    </row>
    <row r="3" spans="1:10" s="66" customFormat="1" ht="27" customHeight="1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H3" s="65"/>
      <c r="I3" s="167" t="str">
        <f>Coordonnées!$U$3</f>
        <v>Version:</v>
      </c>
      <c r="J3" s="64">
        <f>Coordonnées!$V$3</f>
        <v>2</v>
      </c>
    </row>
    <row r="4" spans="1:10" ht="16.149999999999999" customHeight="1">
      <c r="A4" s="17"/>
      <c r="B4" s="16"/>
      <c r="C4" s="16"/>
      <c r="D4" s="16"/>
      <c r="E4" s="247" t="s">
        <v>45</v>
      </c>
      <c r="F4" s="248"/>
      <c r="G4" s="248"/>
      <c r="H4" s="248"/>
      <c r="I4" s="248"/>
    </row>
    <row r="5" spans="1:10" ht="17.649999999999999" customHeight="1">
      <c r="A5" s="15"/>
      <c r="E5" s="258" t="s">
        <v>69</v>
      </c>
      <c r="F5" s="259"/>
      <c r="G5" s="259"/>
      <c r="H5" s="259"/>
      <c r="I5" s="259"/>
    </row>
    <row r="6" spans="1:10" ht="17.649999999999999" customHeight="1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649999999999999" customHeight="1">
      <c r="A7" s="15"/>
      <c r="E7" s="58">
        <f>F7-1</f>
        <v>2021</v>
      </c>
      <c r="F7" s="58">
        <f>G7-1</f>
        <v>2022</v>
      </c>
      <c r="G7" s="58">
        <f>H7-1</f>
        <v>2023</v>
      </c>
      <c r="H7" s="58">
        <f>I7-1</f>
        <v>2024</v>
      </c>
      <c r="I7" s="58">
        <f>J2</f>
        <v>2025</v>
      </c>
    </row>
    <row r="8" spans="1:10" ht="30" customHeight="1">
      <c r="A8" s="260" t="s">
        <v>35</v>
      </c>
      <c r="B8" s="261"/>
      <c r="C8" s="261"/>
      <c r="D8" s="262"/>
      <c r="E8" s="294">
        <v>1777481.09</v>
      </c>
      <c r="F8" s="294">
        <v>320005.28999999998</v>
      </c>
      <c r="G8" s="294">
        <v>1753410</v>
      </c>
      <c r="H8" s="294">
        <v>645673.09</v>
      </c>
      <c r="I8" s="294">
        <v>157799.06</v>
      </c>
    </row>
    <row r="9" spans="1:10" ht="30" customHeight="1">
      <c r="A9" s="249" t="s">
        <v>18</v>
      </c>
      <c r="B9" s="250"/>
      <c r="C9" s="250"/>
      <c r="D9" s="251"/>
      <c r="E9" s="294">
        <v>1544607.38</v>
      </c>
      <c r="F9" s="294">
        <v>2115976.9500000002</v>
      </c>
      <c r="G9" s="294">
        <v>2336477.4</v>
      </c>
      <c r="H9" s="294">
        <v>2727726.04</v>
      </c>
      <c r="I9" s="294">
        <v>2649242.0099999998</v>
      </c>
    </row>
    <row r="10" spans="1:10" ht="30" customHeight="1">
      <c r="A10" s="249" t="s">
        <v>19</v>
      </c>
      <c r="B10" s="250"/>
      <c r="C10" s="250"/>
      <c r="D10" s="251"/>
      <c r="E10" s="294">
        <v>834704.06</v>
      </c>
      <c r="F10" s="294">
        <v>768216.84</v>
      </c>
      <c r="G10" s="294">
        <v>848380.06</v>
      </c>
      <c r="H10" s="294">
        <v>897735.61</v>
      </c>
      <c r="I10" s="294">
        <v>885961.4</v>
      </c>
    </row>
    <row r="11" spans="1:10" ht="30" customHeight="1">
      <c r="A11" s="249" t="s">
        <v>20</v>
      </c>
      <c r="B11" s="250"/>
      <c r="C11" s="250"/>
      <c r="D11" s="251"/>
      <c r="E11" s="294">
        <v>1429907.33</v>
      </c>
      <c r="F11" s="294">
        <v>1386167.19</v>
      </c>
      <c r="G11" s="294">
        <v>1569060.2</v>
      </c>
      <c r="H11" s="294">
        <v>1646742.87</v>
      </c>
      <c r="I11" s="294">
        <v>1914183.16</v>
      </c>
    </row>
    <row r="12" spans="1:10" ht="30" customHeight="1">
      <c r="A12" s="249" t="s">
        <v>28</v>
      </c>
      <c r="B12" s="250"/>
      <c r="C12" s="250"/>
      <c r="D12" s="251"/>
      <c r="E12" s="294">
        <v>135430.5</v>
      </c>
      <c r="F12" s="294">
        <v>48603.5</v>
      </c>
      <c r="G12" s="294">
        <v>37424.5</v>
      </c>
      <c r="H12" s="294">
        <v>63002.5</v>
      </c>
      <c r="I12" s="294">
        <v>38912.5</v>
      </c>
    </row>
    <row r="13" spans="1:10" ht="30" customHeight="1">
      <c r="A13" s="249" t="s">
        <v>21</v>
      </c>
      <c r="B13" s="250"/>
      <c r="C13" s="250"/>
      <c r="D13" s="251"/>
      <c r="E13" s="294">
        <v>5224.1099999999997</v>
      </c>
      <c r="F13" s="294">
        <v>9300</v>
      </c>
      <c r="G13" s="294">
        <v>7400</v>
      </c>
      <c r="H13" s="294">
        <v>8400</v>
      </c>
      <c r="I13" s="294">
        <v>4400</v>
      </c>
    </row>
    <row r="14" spans="1:10" ht="30" customHeight="1">
      <c r="A14" s="249" t="s">
        <v>22</v>
      </c>
      <c r="B14" s="250"/>
      <c r="C14" s="250"/>
      <c r="D14" s="251"/>
      <c r="E14" s="294">
        <v>713186.78</v>
      </c>
      <c r="F14" s="294">
        <v>778441.93</v>
      </c>
      <c r="G14" s="294">
        <v>836620.83</v>
      </c>
      <c r="H14" s="294">
        <v>954500.43</v>
      </c>
      <c r="I14" s="294">
        <v>939631.09</v>
      </c>
    </row>
    <row r="15" spans="1:10" ht="30" customHeight="1">
      <c r="A15" s="249" t="s">
        <v>23</v>
      </c>
      <c r="B15" s="250"/>
      <c r="C15" s="250"/>
      <c r="D15" s="251"/>
      <c r="E15" s="294">
        <v>190539.57</v>
      </c>
      <c r="F15" s="294">
        <v>249976.12</v>
      </c>
      <c r="G15" s="294">
        <v>314686.5</v>
      </c>
      <c r="H15" s="294">
        <v>422980.82</v>
      </c>
      <c r="I15" s="294">
        <v>435392.59</v>
      </c>
    </row>
    <row r="16" spans="1:10" ht="30" customHeight="1">
      <c r="A16" s="252" t="s">
        <v>32</v>
      </c>
      <c r="B16" s="253"/>
      <c r="C16" s="253"/>
      <c r="D16" s="254"/>
      <c r="E16" s="294">
        <v>0</v>
      </c>
      <c r="F16" s="294">
        <v>0</v>
      </c>
      <c r="G16" s="294">
        <v>0</v>
      </c>
      <c r="H16" s="294">
        <v>0</v>
      </c>
      <c r="I16" s="294">
        <v>0</v>
      </c>
    </row>
    <row r="17" spans="1:9" ht="30" customHeight="1">
      <c r="A17" s="249" t="s">
        <v>31</v>
      </c>
      <c r="B17" s="250"/>
      <c r="C17" s="250"/>
      <c r="D17" s="251"/>
      <c r="E17" s="294">
        <v>38538.519999999997</v>
      </c>
      <c r="F17" s="294">
        <v>32523.23</v>
      </c>
      <c r="G17" s="294">
        <v>52218.91</v>
      </c>
      <c r="H17" s="294">
        <v>59275.16</v>
      </c>
      <c r="I17" s="294">
        <v>51353.37</v>
      </c>
    </row>
    <row r="18" spans="1:9" ht="30" customHeight="1">
      <c r="A18" s="249" t="s">
        <v>24</v>
      </c>
      <c r="B18" s="250"/>
      <c r="C18" s="250"/>
      <c r="D18" s="251"/>
      <c r="E18" s="294">
        <v>935200</v>
      </c>
      <c r="F18" s="294">
        <v>1029550</v>
      </c>
      <c r="G18" s="294">
        <v>1375300</v>
      </c>
      <c r="H18" s="294">
        <v>1286800</v>
      </c>
      <c r="I18" s="294">
        <v>1312500</v>
      </c>
    </row>
    <row r="19" spans="1:9" ht="30" customHeight="1">
      <c r="A19" s="252" t="s">
        <v>25</v>
      </c>
      <c r="B19" s="253"/>
      <c r="C19" s="253"/>
      <c r="D19" s="254"/>
      <c r="E19" s="294">
        <v>555750.48</v>
      </c>
      <c r="F19" s="294">
        <v>507274.56</v>
      </c>
      <c r="G19" s="294">
        <v>517881.33</v>
      </c>
      <c r="H19" s="294">
        <v>553982.96</v>
      </c>
      <c r="I19" s="294">
        <v>554929.86</v>
      </c>
    </row>
    <row r="20" spans="1:9" ht="30" customHeight="1">
      <c r="A20" s="249" t="s">
        <v>26</v>
      </c>
      <c r="B20" s="250"/>
      <c r="C20" s="250"/>
      <c r="D20" s="251"/>
      <c r="E20" s="294">
        <v>4350</v>
      </c>
      <c r="F20" s="294">
        <v>1046.69</v>
      </c>
      <c r="G20" s="294">
        <v>3000</v>
      </c>
      <c r="H20" s="294">
        <v>6500</v>
      </c>
      <c r="I20" s="294">
        <v>4500</v>
      </c>
    </row>
    <row r="21" spans="1:9" ht="30" customHeight="1">
      <c r="A21" s="255" t="s">
        <v>27</v>
      </c>
      <c r="B21" s="256"/>
      <c r="C21" s="256"/>
      <c r="D21" s="257"/>
      <c r="E21" s="294">
        <v>268400</v>
      </c>
      <c r="F21" s="294">
        <v>284440</v>
      </c>
      <c r="G21" s="294">
        <v>392350</v>
      </c>
      <c r="H21" s="294">
        <v>563800</v>
      </c>
      <c r="I21" s="294">
        <v>559960.56999999995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81" t="str">
        <f>Coordonnées!A1</f>
        <v>Synthèse du Budget</v>
      </c>
      <c r="B1" s="182"/>
      <c r="C1" s="182"/>
      <c r="D1" s="182"/>
      <c r="E1" s="185" t="str">
        <f>Coordonnées!G1</f>
        <v>Administration communale de Ramillies</v>
      </c>
      <c r="F1" s="185"/>
      <c r="G1" s="185"/>
      <c r="H1" s="185"/>
      <c r="I1" s="117" t="str">
        <f>Coordonnées!$U$1</f>
        <v>Code INS</v>
      </c>
      <c r="J1" s="154">
        <f>Coordonnées!$V$1</f>
        <v>25122</v>
      </c>
    </row>
    <row r="2" spans="1:10" ht="16.149999999999999" customHeight="1">
      <c r="A2" s="183"/>
      <c r="B2" s="184"/>
      <c r="C2" s="184"/>
      <c r="D2" s="184"/>
      <c r="E2" s="186"/>
      <c r="F2" s="186"/>
      <c r="G2" s="186"/>
      <c r="H2" s="186"/>
      <c r="I2" s="118" t="str">
        <f>Coordonnées!$U$2</f>
        <v>Exercice:</v>
      </c>
      <c r="J2" s="155">
        <f>Coordonnées!$V$2</f>
        <v>2025</v>
      </c>
    </row>
    <row r="3" spans="1:10" s="66" customFormat="1" ht="27" customHeight="1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H3" s="65"/>
      <c r="I3" s="167" t="str">
        <f>Coordonnées!$U$3</f>
        <v>Version:</v>
      </c>
      <c r="J3" s="67">
        <f>Coordonnées!$V$3</f>
        <v>2</v>
      </c>
    </row>
    <row r="4" spans="1:10" ht="16.149999999999999" customHeight="1">
      <c r="A4" s="17"/>
      <c r="B4" s="16"/>
      <c r="C4" s="16"/>
      <c r="D4" s="16"/>
      <c r="E4" s="247" t="s">
        <v>45</v>
      </c>
      <c r="F4" s="248"/>
      <c r="G4" s="248"/>
      <c r="H4" s="248"/>
      <c r="I4" s="248"/>
    </row>
    <row r="5" spans="1:10" ht="17.649999999999999" customHeight="1">
      <c r="A5" s="15"/>
      <c r="E5" s="263" t="s">
        <v>70</v>
      </c>
      <c r="F5" s="264"/>
      <c r="G5" s="264"/>
      <c r="H5" s="264"/>
      <c r="I5" s="264"/>
    </row>
    <row r="6" spans="1:10" ht="17.649999999999999" customHeight="1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649999999999999" customHeight="1">
      <c r="A7" s="15"/>
      <c r="E7" s="58">
        <f>F7-1</f>
        <v>2021</v>
      </c>
      <c r="F7" s="58">
        <f>G7-1</f>
        <v>2022</v>
      </c>
      <c r="G7" s="58">
        <f>H7-1</f>
        <v>2023</v>
      </c>
      <c r="H7" s="58">
        <f>I7-1</f>
        <v>2024</v>
      </c>
      <c r="I7" s="58">
        <f>J2</f>
        <v>2025</v>
      </c>
    </row>
    <row r="8" spans="1:10" ht="30" customHeight="1">
      <c r="A8" s="260" t="s">
        <v>35</v>
      </c>
      <c r="B8" s="261"/>
      <c r="C8" s="261"/>
      <c r="D8" s="262"/>
      <c r="E8" s="294">
        <v>5452583.2000000002</v>
      </c>
      <c r="F8" s="294">
        <v>6278432.7800000003</v>
      </c>
      <c r="G8" s="294">
        <v>9062203.4100000001</v>
      </c>
      <c r="H8" s="294">
        <v>8718316.7200000007</v>
      </c>
      <c r="I8" s="294">
        <v>8074302.7199999997</v>
      </c>
    </row>
    <row r="9" spans="1:10" ht="30" customHeight="1">
      <c r="A9" s="249" t="s">
        <v>18</v>
      </c>
      <c r="B9" s="250"/>
      <c r="C9" s="250"/>
      <c r="D9" s="251"/>
      <c r="E9" s="294">
        <v>265751.98</v>
      </c>
      <c r="F9" s="294">
        <v>326182</v>
      </c>
      <c r="G9" s="294">
        <v>158292.72</v>
      </c>
      <c r="H9" s="294">
        <v>271618</v>
      </c>
      <c r="I9" s="294">
        <v>766639.21</v>
      </c>
    </row>
    <row r="10" spans="1:10" ht="30" customHeight="1">
      <c r="A10" s="249" t="s">
        <v>19</v>
      </c>
      <c r="B10" s="250"/>
      <c r="C10" s="250"/>
      <c r="D10" s="251"/>
      <c r="E10" s="294">
        <v>0</v>
      </c>
      <c r="F10" s="294">
        <v>0</v>
      </c>
      <c r="G10" s="294">
        <v>0</v>
      </c>
      <c r="H10" s="294">
        <v>30000</v>
      </c>
      <c r="I10" s="294">
        <v>29300</v>
      </c>
    </row>
    <row r="11" spans="1:10" ht="30" customHeight="1">
      <c r="A11" s="249" t="s">
        <v>20</v>
      </c>
      <c r="B11" s="250"/>
      <c r="C11" s="250"/>
      <c r="D11" s="251"/>
      <c r="E11" s="294">
        <v>252089.8</v>
      </c>
      <c r="F11" s="294">
        <v>37894.269999999997</v>
      </c>
      <c r="G11" s="294">
        <v>44649.27</v>
      </c>
      <c r="H11" s="294">
        <v>25089.27</v>
      </c>
      <c r="I11" s="294">
        <v>41572.81</v>
      </c>
    </row>
    <row r="12" spans="1:10" ht="30" customHeight="1">
      <c r="A12" s="249" t="s">
        <v>28</v>
      </c>
      <c r="B12" s="250"/>
      <c r="C12" s="250"/>
      <c r="D12" s="251"/>
      <c r="E12" s="294">
        <v>263708.62</v>
      </c>
      <c r="F12" s="294">
        <v>148688.23000000001</v>
      </c>
      <c r="G12" s="294">
        <v>146625.67000000001</v>
      </c>
      <c r="H12" s="294">
        <v>161431.07999999999</v>
      </c>
      <c r="I12" s="294">
        <v>143408.31</v>
      </c>
    </row>
    <row r="13" spans="1:10" ht="30" customHeight="1">
      <c r="A13" s="249" t="s">
        <v>21</v>
      </c>
      <c r="B13" s="250"/>
      <c r="C13" s="250"/>
      <c r="D13" s="251"/>
      <c r="E13" s="294">
        <v>15656.29</v>
      </c>
      <c r="F13" s="294">
        <v>17656.29</v>
      </c>
      <c r="G13" s="294">
        <v>18656.29</v>
      </c>
      <c r="H13" s="294">
        <v>18656.29</v>
      </c>
      <c r="I13" s="294">
        <v>18998.900000000001</v>
      </c>
    </row>
    <row r="14" spans="1:10" ht="30" customHeight="1">
      <c r="A14" s="249" t="s">
        <v>22</v>
      </c>
      <c r="B14" s="250"/>
      <c r="C14" s="250"/>
      <c r="D14" s="251"/>
      <c r="E14" s="294">
        <v>322262.81</v>
      </c>
      <c r="F14" s="294">
        <v>326241.27</v>
      </c>
      <c r="G14" s="294">
        <v>388605.36</v>
      </c>
      <c r="H14" s="294">
        <v>329152.88</v>
      </c>
      <c r="I14" s="294">
        <v>387752.88</v>
      </c>
    </row>
    <row r="15" spans="1:10" ht="30" customHeight="1">
      <c r="A15" s="249" t="s">
        <v>23</v>
      </c>
      <c r="B15" s="250"/>
      <c r="C15" s="250"/>
      <c r="D15" s="251"/>
      <c r="E15" s="294">
        <v>50146.5</v>
      </c>
      <c r="F15" s="294">
        <v>32006.77</v>
      </c>
      <c r="G15" s="294">
        <v>84567.77</v>
      </c>
      <c r="H15" s="294">
        <v>154162.76999999999</v>
      </c>
      <c r="I15" s="294">
        <v>106298.07</v>
      </c>
    </row>
    <row r="16" spans="1:10" ht="30" customHeight="1">
      <c r="A16" s="252" t="s">
        <v>32</v>
      </c>
      <c r="B16" s="253"/>
      <c r="C16" s="253"/>
      <c r="D16" s="254"/>
      <c r="E16" s="294">
        <v>0</v>
      </c>
      <c r="F16" s="294">
        <v>0</v>
      </c>
      <c r="G16" s="294">
        <v>0</v>
      </c>
      <c r="H16" s="294">
        <v>0</v>
      </c>
      <c r="I16" s="294">
        <v>0</v>
      </c>
    </row>
    <row r="17" spans="1:9" ht="30" customHeight="1">
      <c r="A17" s="249" t="s">
        <v>31</v>
      </c>
      <c r="B17" s="250"/>
      <c r="C17" s="250"/>
      <c r="D17" s="251"/>
      <c r="E17" s="294">
        <v>1031.17</v>
      </c>
      <c r="F17" s="294">
        <v>1008.37</v>
      </c>
      <c r="G17" s="294">
        <v>1008.37</v>
      </c>
      <c r="H17" s="294">
        <v>1008.37</v>
      </c>
      <c r="I17" s="294">
        <v>1070.8399999999999</v>
      </c>
    </row>
    <row r="18" spans="1:9" ht="30" customHeight="1">
      <c r="A18" s="249" t="s">
        <v>24</v>
      </c>
      <c r="B18" s="250"/>
      <c r="C18" s="250"/>
      <c r="D18" s="251"/>
      <c r="E18" s="294">
        <v>40826.519999999997</v>
      </c>
      <c r="F18" s="294">
        <v>57376.52</v>
      </c>
      <c r="G18" s="294">
        <v>152936.67000000001</v>
      </c>
      <c r="H18" s="294">
        <v>170279.11</v>
      </c>
      <c r="I18" s="294">
        <v>192000</v>
      </c>
    </row>
    <row r="19" spans="1:9" ht="30" customHeight="1">
      <c r="A19" s="252" t="s">
        <v>25</v>
      </c>
      <c r="B19" s="253"/>
      <c r="C19" s="253"/>
      <c r="D19" s="254"/>
      <c r="E19" s="294">
        <v>24321.21</v>
      </c>
      <c r="F19" s="294">
        <v>21535.8</v>
      </c>
      <c r="G19" s="294">
        <v>18705</v>
      </c>
      <c r="H19" s="294">
        <v>5900</v>
      </c>
      <c r="I19" s="294">
        <v>5900</v>
      </c>
    </row>
    <row r="20" spans="1:9" ht="30" customHeight="1">
      <c r="A20" s="249" t="s">
        <v>26</v>
      </c>
      <c r="B20" s="250"/>
      <c r="C20" s="250"/>
      <c r="D20" s="251"/>
      <c r="E20" s="294">
        <v>0</v>
      </c>
      <c r="F20" s="294">
        <v>0</v>
      </c>
      <c r="G20" s="294">
        <v>0</v>
      </c>
      <c r="H20" s="294">
        <v>0</v>
      </c>
      <c r="I20" s="294">
        <v>0</v>
      </c>
    </row>
    <row r="21" spans="1:9" ht="30" customHeight="1">
      <c r="A21" s="255" t="s">
        <v>27</v>
      </c>
      <c r="B21" s="256"/>
      <c r="C21" s="256"/>
      <c r="D21" s="257"/>
      <c r="E21" s="294">
        <v>30432.94</v>
      </c>
      <c r="F21" s="294">
        <v>24500</v>
      </c>
      <c r="G21" s="294">
        <v>95330</v>
      </c>
      <c r="H21" s="294">
        <v>74500</v>
      </c>
      <c r="I21" s="294">
        <v>146500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81" t="str">
        <f>Coordonnées!A1</f>
        <v>Synthèse du Budget</v>
      </c>
      <c r="B1" s="182"/>
      <c r="C1" s="182"/>
      <c r="D1" s="182"/>
      <c r="E1" s="185" t="str">
        <f>Coordonnées!G1</f>
        <v>Administration communale de Ramillies</v>
      </c>
      <c r="F1" s="185"/>
      <c r="G1" s="185"/>
      <c r="H1" s="185"/>
      <c r="I1" s="117" t="str">
        <f>Coordonnées!$U$1</f>
        <v>Code INS</v>
      </c>
      <c r="J1" s="154">
        <f>Coordonnées!$V$1</f>
        <v>25122</v>
      </c>
    </row>
    <row r="2" spans="1:10" ht="16.149999999999999" customHeight="1">
      <c r="A2" s="183"/>
      <c r="B2" s="184"/>
      <c r="C2" s="184"/>
      <c r="D2" s="184"/>
      <c r="E2" s="186"/>
      <c r="F2" s="186"/>
      <c r="G2" s="186"/>
      <c r="H2" s="186"/>
      <c r="I2" s="118" t="str">
        <f>Coordonnées!$U$2</f>
        <v>Exercice:</v>
      </c>
      <c r="J2" s="155">
        <f>Coordonnées!$V$2</f>
        <v>2025</v>
      </c>
    </row>
    <row r="3" spans="1:10" s="66" customFormat="1" ht="27" customHeight="1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I3" s="167" t="str">
        <f>Coordonnées!$U$3</f>
        <v>Version:</v>
      </c>
      <c r="J3" s="67">
        <f>Coordonnées!$V$3</f>
        <v>2</v>
      </c>
    </row>
    <row r="4" spans="1:10" ht="16.149999999999999" customHeight="1">
      <c r="A4" s="17"/>
      <c r="B4" s="16"/>
      <c r="C4" s="16"/>
      <c r="D4" s="16"/>
      <c r="E4" s="247" t="s">
        <v>45</v>
      </c>
      <c r="F4" s="248"/>
      <c r="G4" s="248"/>
      <c r="H4" s="248"/>
      <c r="I4" s="248"/>
    </row>
    <row r="5" spans="1:10" ht="17.649999999999999" customHeight="1">
      <c r="A5" s="15"/>
      <c r="E5" s="265" t="s">
        <v>71</v>
      </c>
      <c r="F5" s="266"/>
      <c r="G5" s="266"/>
      <c r="H5" s="266"/>
      <c r="I5" s="266"/>
    </row>
    <row r="6" spans="1:10" ht="17.649999999999999" customHeight="1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649999999999999" customHeight="1">
      <c r="A7" s="15"/>
      <c r="E7" s="58">
        <f>F7-1</f>
        <v>2021</v>
      </c>
      <c r="F7" s="58">
        <f>G7-1</f>
        <v>2022</v>
      </c>
      <c r="G7" s="58">
        <f>H7-1</f>
        <v>2023</v>
      </c>
      <c r="H7" s="58">
        <f>I7-1</f>
        <v>2024</v>
      </c>
      <c r="I7" s="58">
        <f>J2</f>
        <v>2025</v>
      </c>
    </row>
    <row r="8" spans="1:10" ht="30" customHeight="1">
      <c r="A8" s="260" t="s">
        <v>35</v>
      </c>
      <c r="B8" s="261"/>
      <c r="C8" s="261"/>
      <c r="D8" s="262"/>
      <c r="E8" s="294">
        <v>1271452.72</v>
      </c>
      <c r="F8" s="294">
        <v>1490952.13</v>
      </c>
      <c r="G8" s="294">
        <v>660381.87</v>
      </c>
      <c r="H8" s="294">
        <v>1857623.64</v>
      </c>
      <c r="I8" s="294">
        <v>2406118.0499999998</v>
      </c>
    </row>
    <row r="9" spans="1:10" ht="30" customHeight="1">
      <c r="A9" s="249" t="s">
        <v>18</v>
      </c>
      <c r="B9" s="250"/>
      <c r="C9" s="250"/>
      <c r="D9" s="251"/>
      <c r="E9" s="294">
        <v>645106.5</v>
      </c>
      <c r="F9" s="294">
        <v>1173075</v>
      </c>
      <c r="G9" s="294">
        <v>601900</v>
      </c>
      <c r="H9" s="294">
        <v>2918000</v>
      </c>
      <c r="I9" s="294">
        <v>2551000</v>
      </c>
    </row>
    <row r="10" spans="1:10" ht="30" customHeight="1">
      <c r="A10" s="249" t="s">
        <v>19</v>
      </c>
      <c r="B10" s="250"/>
      <c r="C10" s="250"/>
      <c r="D10" s="251"/>
      <c r="E10" s="294">
        <v>0</v>
      </c>
      <c r="F10" s="294">
        <v>0</v>
      </c>
      <c r="G10" s="294">
        <v>0</v>
      </c>
      <c r="H10" s="294">
        <v>0</v>
      </c>
      <c r="I10" s="294">
        <v>0</v>
      </c>
    </row>
    <row r="11" spans="1:10" ht="30" customHeight="1">
      <c r="A11" s="249" t="s">
        <v>20</v>
      </c>
      <c r="B11" s="250"/>
      <c r="C11" s="250"/>
      <c r="D11" s="251"/>
      <c r="E11" s="294">
        <v>923190</v>
      </c>
      <c r="F11" s="294">
        <v>956214.03</v>
      </c>
      <c r="G11" s="294">
        <v>1332000</v>
      </c>
      <c r="H11" s="294">
        <v>3373976.14</v>
      </c>
      <c r="I11" s="294">
        <v>2513000</v>
      </c>
    </row>
    <row r="12" spans="1:10" ht="30" customHeight="1">
      <c r="A12" s="249" t="s">
        <v>28</v>
      </c>
      <c r="B12" s="250"/>
      <c r="C12" s="250"/>
      <c r="D12" s="251"/>
      <c r="E12" s="294">
        <v>100000</v>
      </c>
      <c r="F12" s="294">
        <v>85000</v>
      </c>
      <c r="G12" s="294">
        <v>30000</v>
      </c>
      <c r="H12" s="294">
        <v>30000</v>
      </c>
      <c r="I12" s="294">
        <v>20000</v>
      </c>
    </row>
    <row r="13" spans="1:10" ht="30" customHeight="1">
      <c r="A13" s="249" t="s">
        <v>21</v>
      </c>
      <c r="B13" s="250"/>
      <c r="C13" s="250"/>
      <c r="D13" s="251"/>
      <c r="E13" s="294">
        <v>0</v>
      </c>
      <c r="F13" s="294">
        <v>0</v>
      </c>
      <c r="G13" s="294">
        <v>0</v>
      </c>
      <c r="H13" s="294">
        <v>0</v>
      </c>
      <c r="I13" s="294">
        <v>0</v>
      </c>
    </row>
    <row r="14" spans="1:10" ht="30" customHeight="1">
      <c r="A14" s="249" t="s">
        <v>22</v>
      </c>
      <c r="B14" s="250"/>
      <c r="C14" s="250"/>
      <c r="D14" s="251"/>
      <c r="E14" s="294">
        <v>184000</v>
      </c>
      <c r="F14" s="294">
        <v>422500</v>
      </c>
      <c r="G14" s="294">
        <v>68000</v>
      </c>
      <c r="H14" s="294">
        <v>142000</v>
      </c>
      <c r="I14" s="294">
        <v>20000</v>
      </c>
    </row>
    <row r="15" spans="1:10" ht="30" customHeight="1">
      <c r="A15" s="249" t="s">
        <v>23</v>
      </c>
      <c r="B15" s="250"/>
      <c r="C15" s="250"/>
      <c r="D15" s="251"/>
      <c r="E15" s="294">
        <v>414473.59</v>
      </c>
      <c r="F15" s="294">
        <v>24278.84</v>
      </c>
      <c r="G15" s="294">
        <v>164000</v>
      </c>
      <c r="H15" s="294">
        <v>0</v>
      </c>
      <c r="I15" s="294">
        <v>135000</v>
      </c>
    </row>
    <row r="16" spans="1:10" ht="30" customHeight="1">
      <c r="A16" s="252" t="s">
        <v>32</v>
      </c>
      <c r="B16" s="253"/>
      <c r="C16" s="253"/>
      <c r="D16" s="254"/>
      <c r="E16" s="294">
        <v>0</v>
      </c>
      <c r="F16" s="294">
        <v>0</v>
      </c>
      <c r="G16" s="294">
        <v>0</v>
      </c>
      <c r="H16" s="294">
        <v>0</v>
      </c>
      <c r="I16" s="294">
        <v>0</v>
      </c>
    </row>
    <row r="17" spans="1:9" ht="30" customHeight="1">
      <c r="A17" s="249" t="s">
        <v>31</v>
      </c>
      <c r="B17" s="250"/>
      <c r="C17" s="250"/>
      <c r="D17" s="251"/>
      <c r="E17" s="294">
        <v>76000</v>
      </c>
      <c r="F17" s="294">
        <v>42320</v>
      </c>
      <c r="G17" s="294">
        <v>80000</v>
      </c>
      <c r="H17" s="294">
        <v>21000</v>
      </c>
      <c r="I17" s="294">
        <v>0</v>
      </c>
    </row>
    <row r="18" spans="1:9" ht="30" customHeight="1">
      <c r="A18" s="249" t="s">
        <v>24</v>
      </c>
      <c r="B18" s="250"/>
      <c r="C18" s="250"/>
      <c r="D18" s="251"/>
      <c r="E18" s="294">
        <v>1935987.5</v>
      </c>
      <c r="F18" s="294">
        <v>218287.08</v>
      </c>
      <c r="G18" s="294">
        <v>18000</v>
      </c>
      <c r="H18" s="294">
        <v>265000</v>
      </c>
      <c r="I18" s="294">
        <v>1350000</v>
      </c>
    </row>
    <row r="19" spans="1:9" ht="30" customHeight="1">
      <c r="A19" s="252" t="s">
        <v>25</v>
      </c>
      <c r="B19" s="253"/>
      <c r="C19" s="253"/>
      <c r="D19" s="254"/>
      <c r="E19" s="294">
        <v>381598.66</v>
      </c>
      <c r="F19" s="294">
        <v>236008.66</v>
      </c>
      <c r="G19" s="294">
        <v>266008.65999999997</v>
      </c>
      <c r="H19" s="294">
        <v>346008.63</v>
      </c>
      <c r="I19" s="294">
        <v>246008.65</v>
      </c>
    </row>
    <row r="20" spans="1:9" ht="30" customHeight="1">
      <c r="A20" s="249" t="s">
        <v>26</v>
      </c>
      <c r="B20" s="250"/>
      <c r="C20" s="250"/>
      <c r="D20" s="251"/>
      <c r="E20" s="294">
        <v>0</v>
      </c>
      <c r="F20" s="294">
        <v>0</v>
      </c>
      <c r="G20" s="294">
        <v>0</v>
      </c>
      <c r="H20" s="294">
        <v>0</v>
      </c>
      <c r="I20" s="294">
        <v>0</v>
      </c>
    </row>
    <row r="21" spans="1:9" ht="30" customHeight="1">
      <c r="A21" s="255" t="s">
        <v>27</v>
      </c>
      <c r="B21" s="256"/>
      <c r="C21" s="256"/>
      <c r="D21" s="257"/>
      <c r="E21" s="294">
        <v>110000</v>
      </c>
      <c r="F21" s="294">
        <v>2220.35</v>
      </c>
      <c r="G21" s="294">
        <v>0</v>
      </c>
      <c r="H21" s="294">
        <v>19000</v>
      </c>
      <c r="I21" s="294">
        <v>165000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81" t="str">
        <f>Coordonnées!A1</f>
        <v>Synthèse du Budget</v>
      </c>
      <c r="B1" s="182"/>
      <c r="C1" s="182"/>
      <c r="D1" s="182"/>
      <c r="E1" s="185" t="str">
        <f>Coordonnées!G1</f>
        <v>Administration communale de Ramillies</v>
      </c>
      <c r="F1" s="185"/>
      <c r="G1" s="185"/>
      <c r="H1" s="185"/>
      <c r="I1" s="117" t="str">
        <f>Coordonnées!$U$1</f>
        <v>Code INS</v>
      </c>
      <c r="J1" s="154">
        <f>Coordonnées!$V$1</f>
        <v>25122</v>
      </c>
    </row>
    <row r="2" spans="1:10" ht="16.149999999999999" customHeight="1">
      <c r="A2" s="183"/>
      <c r="B2" s="184"/>
      <c r="C2" s="184"/>
      <c r="D2" s="184"/>
      <c r="E2" s="186"/>
      <c r="F2" s="186"/>
      <c r="G2" s="186"/>
      <c r="H2" s="186"/>
      <c r="I2" s="118" t="str">
        <f>Coordonnées!$U$2</f>
        <v>Exercice:</v>
      </c>
      <c r="J2" s="155">
        <f>Coordonnées!$V$2</f>
        <v>2025</v>
      </c>
    </row>
    <row r="3" spans="1:10" s="66" customFormat="1" ht="27" customHeight="1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H3" s="65"/>
      <c r="I3" s="167" t="str">
        <f>Coordonnées!$U$3</f>
        <v>Version:</v>
      </c>
      <c r="J3" s="67">
        <f>Coordonnées!$V$3</f>
        <v>2</v>
      </c>
    </row>
    <row r="4" spans="1:10" ht="16.149999999999999" customHeight="1">
      <c r="A4" s="17"/>
      <c r="B4" s="16"/>
      <c r="C4" s="16"/>
      <c r="D4" s="16"/>
      <c r="E4" s="247" t="s">
        <v>45</v>
      </c>
      <c r="F4" s="248"/>
      <c r="G4" s="248"/>
      <c r="H4" s="248"/>
      <c r="I4" s="248"/>
    </row>
    <row r="5" spans="1:10" ht="17.649999999999999" customHeight="1">
      <c r="A5" s="15"/>
      <c r="E5" s="267" t="s">
        <v>72</v>
      </c>
      <c r="F5" s="268"/>
      <c r="G5" s="268"/>
      <c r="H5" s="268"/>
      <c r="I5" s="268"/>
    </row>
    <row r="6" spans="1:10" ht="17.649999999999999" customHeight="1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649999999999999" customHeight="1">
      <c r="A7" s="15"/>
      <c r="E7" s="58">
        <f>F7-1</f>
        <v>2021</v>
      </c>
      <c r="F7" s="58">
        <f>G7-1</f>
        <v>2022</v>
      </c>
      <c r="G7" s="58">
        <f>H7-1</f>
        <v>2023</v>
      </c>
      <c r="H7" s="58">
        <f>I7-1</f>
        <v>2024</v>
      </c>
      <c r="I7" s="58">
        <f>J2</f>
        <v>2025</v>
      </c>
    </row>
    <row r="8" spans="1:10" ht="30" customHeight="1">
      <c r="A8" s="260" t="s">
        <v>35</v>
      </c>
      <c r="B8" s="261"/>
      <c r="C8" s="261"/>
      <c r="D8" s="262"/>
      <c r="E8" s="294">
        <v>5086533.7300000004</v>
      </c>
      <c r="F8" s="294">
        <v>2027965.66</v>
      </c>
      <c r="G8" s="294">
        <v>2052665.74</v>
      </c>
      <c r="H8" s="294">
        <v>3796803.77</v>
      </c>
      <c r="I8" s="294">
        <v>6044876.29</v>
      </c>
    </row>
    <row r="9" spans="1:10" ht="30" customHeight="1">
      <c r="A9" s="249" t="s">
        <v>18</v>
      </c>
      <c r="B9" s="250"/>
      <c r="C9" s="250"/>
      <c r="D9" s="251"/>
      <c r="E9" s="294">
        <v>572360</v>
      </c>
      <c r="F9" s="294">
        <v>1489000</v>
      </c>
      <c r="G9" s="294">
        <v>37401.5</v>
      </c>
      <c r="H9" s="294">
        <v>2626760.63</v>
      </c>
      <c r="I9" s="294">
        <v>1865705.53</v>
      </c>
    </row>
    <row r="10" spans="1:10" ht="30" customHeight="1">
      <c r="A10" s="249" t="s">
        <v>19</v>
      </c>
      <c r="B10" s="250"/>
      <c r="C10" s="250"/>
      <c r="D10" s="251"/>
      <c r="E10" s="294">
        <v>0</v>
      </c>
      <c r="F10" s="294">
        <v>0</v>
      </c>
      <c r="G10" s="294">
        <v>0</v>
      </c>
      <c r="H10" s="294">
        <v>0</v>
      </c>
      <c r="I10" s="294">
        <v>0</v>
      </c>
    </row>
    <row r="11" spans="1:10" ht="30" customHeight="1">
      <c r="A11" s="249" t="s">
        <v>20</v>
      </c>
      <c r="B11" s="250"/>
      <c r="C11" s="250"/>
      <c r="D11" s="251"/>
      <c r="E11" s="294">
        <v>30000</v>
      </c>
      <c r="F11" s="294">
        <v>876282.92</v>
      </c>
      <c r="G11" s="294">
        <v>1056569.8700000001</v>
      </c>
      <c r="H11" s="294">
        <v>1890085.99</v>
      </c>
      <c r="I11" s="294">
        <v>1234416.2</v>
      </c>
    </row>
    <row r="12" spans="1:10" ht="30" customHeight="1">
      <c r="A12" s="249" t="s">
        <v>28</v>
      </c>
      <c r="B12" s="250"/>
      <c r="C12" s="250"/>
      <c r="D12" s="251"/>
      <c r="E12" s="294">
        <v>15000</v>
      </c>
      <c r="F12" s="294">
        <v>0</v>
      </c>
      <c r="G12" s="294">
        <v>107735.29</v>
      </c>
      <c r="H12" s="294">
        <v>15000</v>
      </c>
      <c r="I12" s="294">
        <v>0</v>
      </c>
    </row>
    <row r="13" spans="1:10" ht="30" customHeight="1">
      <c r="A13" s="249" t="s">
        <v>21</v>
      </c>
      <c r="B13" s="250"/>
      <c r="C13" s="250"/>
      <c r="D13" s="251"/>
      <c r="E13" s="294">
        <v>0</v>
      </c>
      <c r="F13" s="294">
        <v>0</v>
      </c>
      <c r="G13" s="294">
        <v>0</v>
      </c>
      <c r="H13" s="294">
        <v>0</v>
      </c>
      <c r="I13" s="294">
        <v>0</v>
      </c>
    </row>
    <row r="14" spans="1:10" ht="30" customHeight="1">
      <c r="A14" s="249" t="s">
        <v>22</v>
      </c>
      <c r="B14" s="250"/>
      <c r="C14" s="250"/>
      <c r="D14" s="251"/>
      <c r="E14" s="294">
        <v>35000</v>
      </c>
      <c r="F14" s="294">
        <v>400000</v>
      </c>
      <c r="G14" s="294">
        <v>400000</v>
      </c>
      <c r="H14" s="294">
        <v>0</v>
      </c>
      <c r="I14" s="294">
        <v>0</v>
      </c>
    </row>
    <row r="15" spans="1:10" ht="30" customHeight="1">
      <c r="A15" s="249" t="s">
        <v>23</v>
      </c>
      <c r="B15" s="250"/>
      <c r="C15" s="250"/>
      <c r="D15" s="251"/>
      <c r="E15" s="294">
        <v>25000</v>
      </c>
      <c r="F15" s="294">
        <v>0</v>
      </c>
      <c r="G15" s="294">
        <v>0</v>
      </c>
      <c r="H15" s="294">
        <v>30000</v>
      </c>
      <c r="I15" s="294">
        <v>0</v>
      </c>
    </row>
    <row r="16" spans="1:10" ht="30" customHeight="1">
      <c r="A16" s="252" t="s">
        <v>32</v>
      </c>
      <c r="B16" s="253"/>
      <c r="C16" s="253"/>
      <c r="D16" s="254"/>
      <c r="E16" s="294">
        <v>0</v>
      </c>
      <c r="F16" s="294">
        <v>0</v>
      </c>
      <c r="G16" s="294">
        <v>0</v>
      </c>
      <c r="H16" s="294">
        <v>0</v>
      </c>
      <c r="I16" s="294">
        <v>0</v>
      </c>
    </row>
    <row r="17" spans="1:9" ht="30" customHeight="1">
      <c r="A17" s="249" t="s">
        <v>31</v>
      </c>
      <c r="B17" s="250"/>
      <c r="C17" s="250"/>
      <c r="D17" s="251"/>
      <c r="E17" s="294">
        <v>0</v>
      </c>
      <c r="F17" s="294">
        <v>0</v>
      </c>
      <c r="G17" s="294">
        <v>55000</v>
      </c>
      <c r="H17" s="294">
        <v>0</v>
      </c>
      <c r="I17" s="294">
        <v>0</v>
      </c>
    </row>
    <row r="18" spans="1:9" ht="30" customHeight="1">
      <c r="A18" s="249" t="s">
        <v>24</v>
      </c>
      <c r="B18" s="250"/>
      <c r="C18" s="250"/>
      <c r="D18" s="251"/>
      <c r="E18" s="294">
        <v>58987.5</v>
      </c>
      <c r="F18" s="294">
        <v>10000</v>
      </c>
      <c r="G18" s="294">
        <v>0</v>
      </c>
      <c r="H18" s="294">
        <v>518000</v>
      </c>
      <c r="I18" s="294">
        <v>994087.5</v>
      </c>
    </row>
    <row r="19" spans="1:9" ht="30" customHeight="1">
      <c r="A19" s="252" t="s">
        <v>25</v>
      </c>
      <c r="B19" s="253"/>
      <c r="C19" s="253"/>
      <c r="D19" s="254"/>
      <c r="E19" s="294">
        <v>0</v>
      </c>
      <c r="F19" s="294">
        <v>0</v>
      </c>
      <c r="G19" s="294">
        <v>0</v>
      </c>
      <c r="H19" s="294">
        <v>0</v>
      </c>
      <c r="I19" s="294">
        <v>0</v>
      </c>
    </row>
    <row r="20" spans="1:9" ht="30" customHeight="1">
      <c r="A20" s="249" t="s">
        <v>26</v>
      </c>
      <c r="B20" s="250"/>
      <c r="C20" s="250"/>
      <c r="D20" s="251"/>
      <c r="E20" s="294">
        <v>0</v>
      </c>
      <c r="F20" s="294">
        <v>0</v>
      </c>
      <c r="G20" s="294">
        <v>0</v>
      </c>
      <c r="H20" s="294">
        <v>0</v>
      </c>
      <c r="I20" s="294">
        <v>0</v>
      </c>
    </row>
    <row r="21" spans="1:9" ht="30" customHeight="1">
      <c r="A21" s="255" t="s">
        <v>27</v>
      </c>
      <c r="B21" s="256"/>
      <c r="C21" s="256"/>
      <c r="D21" s="257"/>
      <c r="E21" s="294">
        <v>0</v>
      </c>
      <c r="F21" s="294">
        <v>0</v>
      </c>
      <c r="G21" s="294">
        <v>0</v>
      </c>
      <c r="H21" s="294">
        <v>0</v>
      </c>
      <c r="I21" s="294">
        <v>75000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181" t="s">
        <v>39</v>
      </c>
      <c r="B1" s="182"/>
      <c r="C1" s="182"/>
      <c r="D1" s="182"/>
      <c r="E1" s="182"/>
      <c r="F1" s="182"/>
      <c r="G1" s="185" t="str">
        <f>Coordonnées!G1</f>
        <v>Administration communale de Ramillies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46"/>
      <c r="W1" s="144"/>
      <c r="X1" s="117" t="str">
        <f>Coordonnées!$U$1</f>
        <v>Code INS</v>
      </c>
      <c r="Y1" s="154">
        <f>Coordonnées!$V$1</f>
        <v>25122</v>
      </c>
    </row>
    <row r="2" spans="1:25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47"/>
      <c r="W2" s="145"/>
      <c r="X2" s="118" t="str">
        <f>Coordonnées!$U$2</f>
        <v>Exercice:</v>
      </c>
      <c r="Y2" s="155">
        <f>Coordonnées!$V$2</f>
        <v>2025</v>
      </c>
    </row>
    <row r="3" spans="1:25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X3" s="113" t="str">
        <f>Coordonnées!$U$3</f>
        <v>Version:</v>
      </c>
      <c r="Y3" s="156">
        <f>Coordonnées!$V$3</f>
        <v>2</v>
      </c>
    </row>
    <row r="4" spans="1:25" ht="13.15" customHeight="1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5" ht="16.149999999999999" customHeight="1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18"/>
      <c r="S5" s="18"/>
      <c r="T5" s="18"/>
      <c r="U5" s="18"/>
      <c r="V5" s="18"/>
    </row>
    <row r="6" spans="1:25" ht="16.149999999999999" customHeight="1">
      <c r="A6" s="14" t="s">
        <v>37</v>
      </c>
      <c r="B6" s="13"/>
      <c r="C6" s="13"/>
      <c r="D6" s="13"/>
      <c r="E6" s="13"/>
      <c r="F6" s="36"/>
      <c r="G6" s="18"/>
      <c r="H6" s="18"/>
      <c r="I6" s="18"/>
      <c r="J6" s="18"/>
      <c r="K6" s="18"/>
      <c r="L6" s="18"/>
      <c r="M6" s="36"/>
      <c r="N6" s="36"/>
      <c r="O6" s="36"/>
      <c r="P6" s="36"/>
      <c r="Q6" s="18"/>
      <c r="R6" s="18"/>
      <c r="S6" s="18"/>
      <c r="T6" s="18"/>
      <c r="U6" s="18"/>
      <c r="V6" s="18"/>
    </row>
    <row r="7" spans="1:25" ht="16.899999999999999" customHeight="1">
      <c r="A7" s="53"/>
      <c r="B7" s="54"/>
      <c r="C7" s="54"/>
      <c r="D7" s="54"/>
      <c r="E7" s="54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55"/>
      <c r="S7" s="55"/>
      <c r="T7" s="55"/>
      <c r="U7" s="55"/>
      <c r="V7" s="55"/>
    </row>
    <row r="8" spans="1:25" ht="16.899999999999999" customHeight="1">
      <c r="A8" s="43"/>
      <c r="B8" s="140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2"/>
    </row>
    <row r="9" spans="1:25" ht="16.899999999999999" customHeight="1">
      <c r="A9" s="43"/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7"/>
    </row>
    <row r="10" spans="1:25" ht="16.899999999999999" customHeight="1">
      <c r="A10" s="43"/>
      <c r="B10" s="125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7"/>
    </row>
    <row r="11" spans="1:25" ht="16.899999999999999" customHeight="1">
      <c r="A11" s="43"/>
      <c r="B11" s="125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7"/>
    </row>
    <row r="12" spans="1:25" ht="16.899999999999999" customHeight="1">
      <c r="A12" s="43"/>
      <c r="B12" s="125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7"/>
    </row>
    <row r="13" spans="1:25" ht="16.899999999999999" customHeight="1">
      <c r="A13" s="43"/>
      <c r="B13" s="125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7"/>
    </row>
    <row r="14" spans="1:25" ht="16.899999999999999" customHeight="1">
      <c r="A14" s="43"/>
      <c r="B14" s="125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7"/>
    </row>
    <row r="15" spans="1:25" ht="16.899999999999999" customHeight="1">
      <c r="A15" s="49"/>
      <c r="B15" s="134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6"/>
    </row>
    <row r="16" spans="1:25" ht="16.899999999999999" customHeight="1">
      <c r="A16" s="43"/>
      <c r="B16" s="125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7"/>
    </row>
    <row r="17" spans="1:24" ht="16.899999999999999" customHeight="1">
      <c r="A17" s="43"/>
      <c r="B17" s="125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7"/>
    </row>
    <row r="18" spans="1:24" ht="16.899999999999999" customHeight="1">
      <c r="A18" s="43"/>
      <c r="B18" s="125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7"/>
    </row>
    <row r="19" spans="1:24" s="46" customFormat="1" ht="16.899999999999999" customHeight="1">
      <c r="A19" s="49"/>
      <c r="B19" s="134"/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6"/>
    </row>
    <row r="20" spans="1:24" s="46" customFormat="1" ht="16.899999999999999" customHeight="1">
      <c r="A20" s="49"/>
      <c r="B20" s="134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6"/>
    </row>
    <row r="21" spans="1:24" ht="16.899999999999999" customHeight="1">
      <c r="A21" s="43"/>
      <c r="B21" s="125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7"/>
    </row>
    <row r="22" spans="1:24" ht="16.899999999999999" customHeight="1">
      <c r="A22" s="43"/>
      <c r="B22" s="125"/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7"/>
    </row>
    <row r="23" spans="1:24" ht="16.899999999999999" customHeight="1">
      <c r="A23" s="43"/>
      <c r="B23" s="125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7"/>
    </row>
    <row r="24" spans="1:24" ht="16.899999999999999" customHeight="1">
      <c r="A24" s="43"/>
      <c r="B24" s="125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7"/>
    </row>
    <row r="25" spans="1:24" ht="16.899999999999999" customHeight="1">
      <c r="A25" s="43"/>
      <c r="B25" s="125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7"/>
    </row>
    <row r="26" spans="1:24" ht="16.899999999999999" customHeight="1">
      <c r="A26" s="43"/>
      <c r="B26" s="125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7"/>
    </row>
    <row r="27" spans="1:24" ht="16.899999999999999" customHeight="1">
      <c r="A27" s="51"/>
      <c r="B27" s="128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30"/>
    </row>
    <row r="28" spans="1:24" ht="16.899999999999999" customHeight="1">
      <c r="A28" s="43"/>
      <c r="B28" s="125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7"/>
    </row>
    <row r="29" spans="1:24" ht="16.899999999999999" customHeight="1">
      <c r="A29" s="43"/>
      <c r="B29" s="125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7"/>
    </row>
    <row r="30" spans="1:24" s="46" customFormat="1" ht="16.899999999999999" customHeight="1">
      <c r="A30" s="49"/>
      <c r="B30" s="134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6"/>
    </row>
    <row r="31" spans="1:24" ht="16.899999999999999" customHeight="1">
      <c r="A31" s="43"/>
      <c r="B31" s="125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7"/>
    </row>
    <row r="32" spans="1:24" ht="16.899999999999999" customHeight="1">
      <c r="A32" s="51"/>
      <c r="B32" s="128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30"/>
    </row>
    <row r="33" spans="1:24" ht="16.899999999999999" customHeight="1">
      <c r="A33" s="51"/>
      <c r="B33" s="128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30"/>
    </row>
    <row r="34" spans="1:24" s="46" customFormat="1" ht="16.899999999999999" customHeight="1">
      <c r="A34" s="49"/>
      <c r="B34" s="134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6"/>
    </row>
    <row r="35" spans="1:24" ht="16.899999999999999" customHeight="1">
      <c r="A35" s="43"/>
      <c r="B35" s="125"/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7"/>
    </row>
    <row r="36" spans="1:24" ht="16.899999999999999" customHeight="1">
      <c r="A36" s="52"/>
      <c r="B36" s="137"/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9"/>
    </row>
    <row r="37" spans="1:24" s="46" customFormat="1" ht="16.899999999999999" customHeight="1">
      <c r="A37" s="49"/>
      <c r="B37" s="134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6"/>
    </row>
    <row r="38" spans="1:24" ht="16.899999999999999" customHeight="1">
      <c r="A38" s="43"/>
      <c r="B38" s="125"/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7"/>
    </row>
    <row r="39" spans="1:24" ht="16.899999999999999" customHeight="1">
      <c r="A39" s="43"/>
      <c r="B39" s="125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7"/>
    </row>
    <row r="40" spans="1:24" ht="16.899999999999999" customHeight="1">
      <c r="A40" s="43"/>
      <c r="B40" s="125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7"/>
    </row>
    <row r="41" spans="1:24" ht="16.899999999999999" customHeight="1">
      <c r="A41" s="43"/>
      <c r="B41" s="125"/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7"/>
    </row>
    <row r="42" spans="1:24" ht="16.899999999999999" customHeight="1">
      <c r="A42" s="43"/>
      <c r="B42" s="125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7"/>
    </row>
    <row r="43" spans="1:24" ht="16.899999999999999" customHeight="1">
      <c r="A43" s="43"/>
      <c r="B43" s="125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7"/>
    </row>
    <row r="44" spans="1:24" ht="16.899999999999999" customHeight="1">
      <c r="A44" s="51"/>
      <c r="B44" s="128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30"/>
    </row>
    <row r="45" spans="1:24" ht="16.899999999999999" customHeight="1">
      <c r="A45" s="47"/>
      <c r="B45" s="131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3"/>
    </row>
    <row r="46" spans="1:24" ht="16.899999999999999" customHeight="1">
      <c r="A46" s="43"/>
      <c r="B46" s="125"/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27"/>
    </row>
    <row r="47" spans="1:24" ht="16.899999999999999" customHeight="1">
      <c r="A47" s="43"/>
      <c r="B47" s="125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  <c r="S47" s="126"/>
      <c r="T47" s="126"/>
      <c r="U47" s="126"/>
      <c r="V47" s="126"/>
      <c r="W47" s="126"/>
      <c r="X47" s="127"/>
    </row>
    <row r="48" spans="1:24" ht="16.899999999999999" customHeight="1">
      <c r="A48" s="53"/>
      <c r="B48" s="148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49"/>
      <c r="T48" s="149"/>
      <c r="U48" s="149"/>
      <c r="V48" s="149"/>
      <c r="W48" s="149"/>
      <c r="X48" s="150"/>
    </row>
    <row r="49" spans="1:24" ht="16.899999999999999" customHeight="1">
      <c r="A49" s="53"/>
      <c r="B49" s="148"/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50"/>
    </row>
    <row r="50" spans="1:24" ht="16.899999999999999" customHeight="1">
      <c r="A50" s="53"/>
      <c r="B50" s="151"/>
      <c r="C50" s="152"/>
      <c r="D50" s="152"/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3"/>
    </row>
    <row r="51" spans="1:24" ht="16.899999999999999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181" t="str">
        <f>Coordonnées!A1</f>
        <v>Synthèse du Budget</v>
      </c>
      <c r="B1" s="182"/>
      <c r="C1" s="182"/>
      <c r="D1" s="182"/>
      <c r="E1" s="182"/>
      <c r="F1" s="182"/>
      <c r="G1" s="185" t="str">
        <f>Coordonnées!G1</f>
        <v>Administration communale de Ramillies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44"/>
      <c r="W1" s="144"/>
      <c r="X1" s="117" t="str">
        <f>Coordonnées!$U$1</f>
        <v>Code INS</v>
      </c>
      <c r="Y1" s="154">
        <f>Coordonnées!$V$1</f>
        <v>25122</v>
      </c>
    </row>
    <row r="2" spans="1:25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45"/>
      <c r="W2" s="145"/>
      <c r="X2" s="118" t="str">
        <f>Coordonnées!$U$2</f>
        <v>Exercice:</v>
      </c>
      <c r="Y2" s="155">
        <f>Coordonnées!$V$2</f>
        <v>2025</v>
      </c>
    </row>
    <row r="3" spans="1:25">
      <c r="A3" s="74" t="str">
        <f>Coordonnées!A3</f>
        <v>Modèle officiel généré par l'application eComptes © SPW Intérieur et Action Sociale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P3" s="143"/>
      <c r="Q3" s="143"/>
      <c r="X3" s="113" t="str">
        <f>Coordonnées!$U$3</f>
        <v>Version:</v>
      </c>
      <c r="Y3" s="156">
        <f>Coordonnées!$V$3</f>
        <v>2</v>
      </c>
    </row>
    <row r="4" spans="1:25" ht="13.15" customHeight="1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5" ht="16.149999999999999" customHeight="1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18"/>
      <c r="S5" s="18"/>
    </row>
    <row r="6" spans="1:25" ht="16.149999999999999" customHeight="1">
      <c r="A6" s="14" t="s">
        <v>38</v>
      </c>
      <c r="B6" s="71"/>
      <c r="C6" s="71"/>
      <c r="D6" s="71"/>
      <c r="E6" s="71"/>
      <c r="F6" s="20"/>
      <c r="G6" s="34"/>
      <c r="H6" s="34"/>
      <c r="I6" s="3"/>
      <c r="J6" s="3"/>
      <c r="K6" s="3"/>
      <c r="L6" s="3"/>
      <c r="M6" s="68"/>
      <c r="N6" s="68"/>
      <c r="O6" s="68"/>
      <c r="P6" s="68"/>
      <c r="Q6" s="3"/>
      <c r="R6" s="3"/>
      <c r="S6" s="3"/>
    </row>
    <row r="7" spans="1:25" ht="16.899999999999999" customHeight="1">
      <c r="A7" s="15"/>
      <c r="B7" s="71"/>
      <c r="C7" s="71"/>
      <c r="D7" s="71"/>
      <c r="E7" s="71"/>
      <c r="F7" s="20"/>
      <c r="G7" s="20"/>
      <c r="H7" s="20"/>
      <c r="I7" s="68"/>
      <c r="J7" s="68"/>
      <c r="K7" s="68"/>
      <c r="L7" s="68"/>
      <c r="M7" s="68"/>
      <c r="N7" s="68"/>
      <c r="O7" s="68"/>
      <c r="P7" s="68"/>
      <c r="Q7" s="68"/>
      <c r="R7" s="3"/>
      <c r="S7" s="3"/>
    </row>
    <row r="8" spans="1:25" ht="16.899999999999999" customHeight="1">
      <c r="A8" s="72" t="s">
        <v>47</v>
      </c>
      <c r="B8" s="15"/>
      <c r="C8" s="73"/>
      <c r="D8" s="73"/>
      <c r="E8" s="73"/>
      <c r="F8" s="72" t="s">
        <v>48</v>
      </c>
      <c r="G8" s="73"/>
      <c r="H8" s="73"/>
      <c r="I8" s="69"/>
      <c r="J8" s="69"/>
      <c r="K8" s="69"/>
      <c r="L8" s="69"/>
      <c r="M8" s="69"/>
      <c r="N8" s="69"/>
      <c r="O8" s="69"/>
      <c r="P8" s="69"/>
      <c r="Q8" s="69"/>
      <c r="R8" s="69"/>
      <c r="S8" s="70"/>
    </row>
    <row r="9" spans="1:25" ht="49.9" customHeight="1">
      <c r="A9" s="270" t="s">
        <v>49</v>
      </c>
      <c r="B9" s="270"/>
      <c r="C9" s="270"/>
      <c r="D9" s="270"/>
      <c r="E9" s="270"/>
      <c r="F9" s="271" t="s">
        <v>50</v>
      </c>
      <c r="G9" s="271"/>
      <c r="H9" s="271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271"/>
      <c r="U9" s="271"/>
      <c r="V9" s="271"/>
      <c r="W9" s="271"/>
    </row>
    <row r="10" spans="1:25" ht="49.9" customHeight="1">
      <c r="A10" s="270" t="s">
        <v>29</v>
      </c>
      <c r="B10" s="270"/>
      <c r="C10" s="270"/>
      <c r="D10" s="270"/>
      <c r="E10" s="270"/>
      <c r="F10" s="269" t="s">
        <v>51</v>
      </c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</row>
    <row r="11" spans="1:25" ht="49.9" customHeight="1">
      <c r="A11" s="270" t="s">
        <v>52</v>
      </c>
      <c r="B11" s="270"/>
      <c r="C11" s="270"/>
      <c r="D11" s="270"/>
      <c r="E11" s="270"/>
      <c r="F11" s="269" t="s">
        <v>53</v>
      </c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</row>
    <row r="12" spans="1:25" ht="49.9" customHeight="1">
      <c r="A12" s="270" t="s">
        <v>54</v>
      </c>
      <c r="B12" s="270"/>
      <c r="C12" s="270"/>
      <c r="D12" s="270"/>
      <c r="E12" s="270"/>
      <c r="F12" s="269" t="s">
        <v>74</v>
      </c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</row>
    <row r="13" spans="1:25" ht="49.9" customHeight="1">
      <c r="A13" s="270" t="s">
        <v>55</v>
      </c>
      <c r="B13" s="270"/>
      <c r="C13" s="270"/>
      <c r="D13" s="270"/>
      <c r="E13" s="270"/>
      <c r="F13" s="269" t="s">
        <v>56</v>
      </c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</row>
    <row r="14" spans="1:25" ht="49.9" customHeight="1">
      <c r="A14" s="270" t="s">
        <v>57</v>
      </c>
      <c r="B14" s="270"/>
      <c r="C14" s="270"/>
      <c r="D14" s="270"/>
      <c r="E14" s="270"/>
      <c r="F14" s="269" t="s">
        <v>75</v>
      </c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</row>
    <row r="15" spans="1:25" ht="52.15" customHeight="1">
      <c r="A15" s="270" t="s">
        <v>58</v>
      </c>
      <c r="B15" s="270"/>
      <c r="C15" s="270"/>
      <c r="D15" s="270"/>
      <c r="E15" s="270"/>
      <c r="F15" s="269" t="s">
        <v>59</v>
      </c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</row>
    <row r="16" spans="1:25" ht="49.9" customHeight="1">
      <c r="A16" s="269" t="s">
        <v>60</v>
      </c>
      <c r="B16" s="269"/>
      <c r="C16" s="269"/>
      <c r="D16" s="269"/>
      <c r="E16" s="269"/>
      <c r="F16" s="269" t="s">
        <v>61</v>
      </c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</row>
    <row r="17" spans="1:23" ht="49.9" customHeight="1">
      <c r="A17" s="270" t="s">
        <v>62</v>
      </c>
      <c r="B17" s="270"/>
      <c r="C17" s="270"/>
      <c r="D17" s="270"/>
      <c r="E17" s="270"/>
      <c r="F17" s="269" t="s">
        <v>76</v>
      </c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</row>
    <row r="18" spans="1:23" ht="49.9" customHeight="1">
      <c r="A18" s="270" t="s">
        <v>63</v>
      </c>
      <c r="B18" s="270"/>
      <c r="C18" s="270"/>
      <c r="D18" s="270"/>
      <c r="E18" s="270"/>
      <c r="F18" s="269" t="s">
        <v>64</v>
      </c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</row>
    <row r="19" spans="1:23" s="46" customFormat="1" ht="16.899999999999999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50"/>
    </row>
    <row r="20" spans="1:23" s="46" customFormat="1" ht="16.899999999999999" customHeight="1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50"/>
    </row>
    <row r="21" spans="1:23" ht="16.899999999999999" customHeight="1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8"/>
    </row>
    <row r="22" spans="1:23" ht="16.899999999999999" customHeight="1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8"/>
    </row>
    <row r="23" spans="1:23" ht="16.899999999999999" customHeight="1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8"/>
    </row>
    <row r="24" spans="1:23" ht="16.899999999999999" customHeight="1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8"/>
    </row>
    <row r="25" spans="1:23" ht="16.899999999999999" customHeight="1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8"/>
    </row>
    <row r="26" spans="1:23" ht="16.899999999999999" customHeight="1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8"/>
    </row>
    <row r="27" spans="1:23" ht="16.899999999999999" customHeight="1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7"/>
    </row>
    <row r="28" spans="1:23" ht="16.899999999999999" customHeight="1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8"/>
    </row>
    <row r="29" spans="1:23" ht="16.899999999999999" customHeight="1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8"/>
    </row>
    <row r="30" spans="1:23" s="46" customFormat="1" ht="16.899999999999999" customHeight="1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50"/>
    </row>
    <row r="31" spans="1:23" ht="16.899999999999999" customHeight="1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8"/>
    </row>
    <row r="32" spans="1:23" ht="16.899999999999999" customHeight="1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7"/>
    </row>
    <row r="33" spans="1:19" ht="16.899999999999999" customHeight="1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7"/>
    </row>
    <row r="34" spans="1:19" s="46" customFormat="1" ht="16.899999999999999" customHeight="1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50"/>
    </row>
    <row r="35" spans="1:19" ht="16.899999999999999" customHeight="1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8"/>
    </row>
    <row r="36" spans="1:19" ht="16.899999999999999" customHeight="1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7"/>
    </row>
    <row r="37" spans="1:19" s="46" customFormat="1" ht="16.899999999999999" customHeight="1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50"/>
    </row>
    <row r="38" spans="1:19" ht="16.899999999999999" customHeight="1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8"/>
    </row>
    <row r="39" spans="1:19" ht="16.899999999999999" customHeight="1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8"/>
    </row>
    <row r="40" spans="1:19" ht="16.899999999999999" customHeight="1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8"/>
    </row>
    <row r="41" spans="1:19" ht="16.899999999999999" customHeight="1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8"/>
    </row>
    <row r="42" spans="1:19" ht="16.899999999999999" customHeight="1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8"/>
    </row>
    <row r="43" spans="1:19" ht="16.899999999999999" customHeight="1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8"/>
    </row>
    <row r="44" spans="1:19" ht="16.899999999999999" customHeight="1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7"/>
    </row>
    <row r="45" spans="1:19" ht="16.899999999999999" customHeight="1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8"/>
    </row>
    <row r="46" spans="1:19" ht="16.899999999999999" customHeight="1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8"/>
    </row>
    <row r="47" spans="1:19" ht="16.899999999999999" customHeight="1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</row>
    <row r="48" spans="1:19" ht="16.899999999999999" customHeight="1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8"/>
    </row>
    <row r="49" spans="1:19" ht="16.899999999999999" customHeight="1">
      <c r="A49" s="53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3"/>
    </row>
    <row r="50" spans="1:19" ht="16.899999999999999" customHeight="1">
      <c r="A50" s="53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3"/>
    </row>
    <row r="51" spans="1:19" ht="16.899999999999999" customHeight="1">
      <c r="A51" s="53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3"/>
    </row>
    <row r="52" spans="1:19" ht="16.899999999999999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  <vt:lpstr>Coordonnées!Print_Area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Directeur financier</cp:lastModifiedBy>
  <cp:lastPrinted>2024-12-03T14:33:46Z</cp:lastPrinted>
  <dcterms:created xsi:type="dcterms:W3CDTF">2006-02-10T09:03:57Z</dcterms:created>
  <dcterms:modified xsi:type="dcterms:W3CDTF">2026-03-05T12:13:02Z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